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60" windowWidth="9720" windowHeight="6780" activeTab="0"/>
  </bookViews>
  <sheets>
    <sheet name="2 заезд" sheetId="1" r:id="rId1"/>
    <sheet name="КОМ.ПРОТОКОЛ" sheetId="2" r:id="rId2"/>
  </sheets>
  <definedNames>
    <definedName name="_xlnm.Print_Area" localSheetId="0">'2 заезд'!$A$1:$K$229</definedName>
    <definedName name="_xlnm.Print_Area" localSheetId="1">'КОМ.ПРОТОКОЛ'!$A$1:$T$24</definedName>
  </definedNames>
  <calcPr fullCalcOnLoad="1"/>
</workbook>
</file>

<file path=xl/sharedStrings.xml><?xml version="1.0" encoding="utf-8"?>
<sst xmlns="http://schemas.openxmlformats.org/spreadsheetml/2006/main" count="589" uniqueCount="257">
  <si>
    <t>старт №</t>
  </si>
  <si>
    <t>Фамилия, имя</t>
  </si>
  <si>
    <t>Дата:</t>
  </si>
  <si>
    <t xml:space="preserve">Вид спорта: </t>
  </si>
  <si>
    <t>Разряд</t>
  </si>
  <si>
    <t>Год рожд.</t>
  </si>
  <si>
    <t>Дисциплина:</t>
  </si>
  <si>
    <t xml:space="preserve">Гл. судья: </t>
  </si>
  <si>
    <t>Рефери:</t>
  </si>
  <si>
    <t>Ж Ю Р И:</t>
  </si>
  <si>
    <t>Т Е Х Н И Ч Е С К И Е  Д А Н Н Ы Е:</t>
  </si>
  <si>
    <t>Название горы:</t>
  </si>
  <si>
    <t>Высота старта:</t>
  </si>
  <si>
    <t>Высота финиша:</t>
  </si>
  <si>
    <t>Перепад высот:</t>
  </si>
  <si>
    <t>Метеоусловия:</t>
  </si>
  <si>
    <t>t старта:</t>
  </si>
  <si>
    <t>t финиша:</t>
  </si>
  <si>
    <t>Количество ворот:</t>
  </si>
  <si>
    <t>б/р</t>
  </si>
  <si>
    <t xml:space="preserve">Открывающие: </t>
  </si>
  <si>
    <t xml:space="preserve">Постановщик: </t>
  </si>
  <si>
    <t xml:space="preserve">Место проведения: </t>
  </si>
  <si>
    <t>СТАРТОВЫЙ ПРОТОКОЛ</t>
  </si>
  <si>
    <t>№ п/п</t>
  </si>
  <si>
    <t>ПРОТОКОЛ РЕЗУЛЬТАТОВ</t>
  </si>
  <si>
    <t>Сумма</t>
  </si>
  <si>
    <t>Скулкин Семен</t>
  </si>
  <si>
    <t>Министерство физической культуры, спорта и молодежной политики Свердловской области</t>
  </si>
  <si>
    <t>ОФИЦИАЛЬНЫЕ РЕЗУЛЬТАТЫ</t>
  </si>
  <si>
    <t>Кравченко Д.Е.</t>
  </si>
  <si>
    <t>заезд</t>
  </si>
  <si>
    <t>Не стартовал:</t>
  </si>
  <si>
    <t>Судья на старте:</t>
  </si>
  <si>
    <t xml:space="preserve">Судья на финише: </t>
  </si>
  <si>
    <t xml:space="preserve">Гл.секретарь: </t>
  </si>
  <si>
    <t>Томилина Н.П. (IК)</t>
  </si>
  <si>
    <t>A</t>
  </si>
  <si>
    <t>B</t>
  </si>
  <si>
    <t>C</t>
  </si>
  <si>
    <t xml:space="preserve">Количество ворот: </t>
  </si>
  <si>
    <t>Не финишировал I заезд:</t>
  </si>
  <si>
    <t>Не финишировал II заезд:</t>
  </si>
  <si>
    <t>Тренер-преподаватель</t>
  </si>
  <si>
    <t>Шапкин Дмитрий</t>
  </si>
  <si>
    <t>3 юн</t>
  </si>
  <si>
    <t>2 юн</t>
  </si>
  <si>
    <t>Авдеев Роман</t>
  </si>
  <si>
    <t>Ляпустин Максим</t>
  </si>
  <si>
    <t>Архипов Валентин</t>
  </si>
  <si>
    <t>Васильева Надежда</t>
  </si>
  <si>
    <t>Екатеринбург</t>
  </si>
  <si>
    <t>Кировград</t>
  </si>
  <si>
    <t>Гуцева Кристина</t>
  </si>
  <si>
    <t>1 юн</t>
  </si>
  <si>
    <t>Поздеева Анастасия</t>
  </si>
  <si>
    <t>Ласкин Кирилл</t>
  </si>
  <si>
    <t>Дробышева Карина</t>
  </si>
  <si>
    <t>Попов Никита</t>
  </si>
  <si>
    <t>Старцева Юлия</t>
  </si>
  <si>
    <t>Евстратов Прохор</t>
  </si>
  <si>
    <t>D</t>
  </si>
  <si>
    <t>Вып. разр.</t>
  </si>
  <si>
    <t xml:space="preserve">Никулин Михаил </t>
  </si>
  <si>
    <t xml:space="preserve">Куницкий Михаил </t>
  </si>
  <si>
    <t xml:space="preserve">Дроздач Евгений </t>
  </si>
  <si>
    <t xml:space="preserve">Салькова Ксения </t>
  </si>
  <si>
    <t xml:space="preserve">Князева Василиса </t>
  </si>
  <si>
    <t xml:space="preserve">Демиденко Константин </t>
  </si>
  <si>
    <t xml:space="preserve">Флюнт Дмитрий </t>
  </si>
  <si>
    <t>Ермаков Никита</t>
  </si>
  <si>
    <t xml:space="preserve">Хлопунов Иван </t>
  </si>
  <si>
    <t xml:space="preserve">Седых Владислав </t>
  </si>
  <si>
    <t xml:space="preserve">Гуляев Алексей </t>
  </si>
  <si>
    <t>Качканар</t>
  </si>
  <si>
    <t>Михалёв Дмитрий</t>
  </si>
  <si>
    <t>Соломенникова Юлия</t>
  </si>
  <si>
    <t>Фомин Григорий</t>
  </si>
  <si>
    <t>Верхняя Салда</t>
  </si>
  <si>
    <t>Новосёлова Юлия</t>
  </si>
  <si>
    <t>Тонкачёв Роман</t>
  </si>
  <si>
    <t xml:space="preserve">Кадников Игнат </t>
  </si>
  <si>
    <t>Масальцев Константин</t>
  </si>
  <si>
    <t xml:space="preserve">Ерёмин Игорь </t>
  </si>
  <si>
    <t>Рожкова Полина</t>
  </si>
  <si>
    <t>Роганов А.М. (IК)</t>
  </si>
  <si>
    <t>Реутова Елена</t>
  </si>
  <si>
    <t>Тешева Кристина</t>
  </si>
  <si>
    <t>Д 04-05</t>
  </si>
  <si>
    <t>Ю 04-05</t>
  </si>
  <si>
    <t>Горнолыжный спорт</t>
  </si>
  <si>
    <t>Карташов Фёдор</t>
  </si>
  <si>
    <t>Поединщиков Юрий</t>
  </si>
  <si>
    <t>Мелентьев Семён</t>
  </si>
  <si>
    <t>Зельдин Марк</t>
  </si>
  <si>
    <t>Сухан Амалия</t>
  </si>
  <si>
    <t>Винокурова Софи</t>
  </si>
  <si>
    <t>Хамзин Алексей</t>
  </si>
  <si>
    <t xml:space="preserve">Областные лично-командные соревнования по горнолыжному спорту "Кубок горы Белой"                                                </t>
  </si>
  <si>
    <t>г. Нижний Тагил</t>
  </si>
  <si>
    <t>гора Белая</t>
  </si>
  <si>
    <t>ДЕВУШКИ (2000-2001 г.р.)</t>
  </si>
  <si>
    <t>Комарова Евгения</t>
  </si>
  <si>
    <t>Михайлова Ксения</t>
  </si>
  <si>
    <t>Быстрова Валерия</t>
  </si>
  <si>
    <t>Кондратьева Анастасия</t>
  </si>
  <si>
    <t>Архипова Софья</t>
  </si>
  <si>
    <t>Братенкова Полина</t>
  </si>
  <si>
    <t>ЮНОШИ (2000-2001 г.р.)</t>
  </si>
  <si>
    <t>Волосников Артур</t>
  </si>
  <si>
    <t>Домрачев Илья</t>
  </si>
  <si>
    <t>Слободенюк Антон</t>
  </si>
  <si>
    <t>Шуплецов Николай</t>
  </si>
  <si>
    <t>Просин Кирилл</t>
  </si>
  <si>
    <t>Ярославцев Влад</t>
  </si>
  <si>
    <t>Кувалдин Виталий</t>
  </si>
  <si>
    <t>Маслов Александр</t>
  </si>
  <si>
    <t>Исаев Максим</t>
  </si>
  <si>
    <t>Томилин Вадим</t>
  </si>
  <si>
    <t>Фомин Александр</t>
  </si>
  <si>
    <t>Михалёв Даниил</t>
  </si>
  <si>
    <t>Краев Александр</t>
  </si>
  <si>
    <t>Устюжанин Павел</t>
  </si>
  <si>
    <t>Медведев Константин</t>
  </si>
  <si>
    <t>Гусев Егор</t>
  </si>
  <si>
    <t>Сусанов Дмитрий</t>
  </si>
  <si>
    <t>Мальцев Максим</t>
  </si>
  <si>
    <t>ДЕВУШКИ (2002-2003 г.р.)</t>
  </si>
  <si>
    <t>Чучалина Яна</t>
  </si>
  <si>
    <t>Андреева Ксения</t>
  </si>
  <si>
    <t>Иванникова Юлия</t>
  </si>
  <si>
    <t>Юрина Полина</t>
  </si>
  <si>
    <t>Мальберг Лина</t>
  </si>
  <si>
    <t>Арсеньева Александра</t>
  </si>
  <si>
    <t>Ведерникова Дарья</t>
  </si>
  <si>
    <t>Малышева Дарья</t>
  </si>
  <si>
    <t>Конарева Валерия</t>
  </si>
  <si>
    <t>Исупова Наталья</t>
  </si>
  <si>
    <t xml:space="preserve">    ЮНОШИ (2002-2003 г.р.)</t>
  </si>
  <si>
    <t>Ищенко Семен</t>
  </si>
  <si>
    <t>Гончарюк Владислав</t>
  </si>
  <si>
    <t>Савельев Павел</t>
  </si>
  <si>
    <t>Попов Артём</t>
  </si>
  <si>
    <t>Агафонов Всеволод</t>
  </si>
  <si>
    <t>Егоров Никита</t>
  </si>
  <si>
    <t>Ермаков Егор</t>
  </si>
  <si>
    <t xml:space="preserve">Чупраков Максим </t>
  </si>
  <si>
    <t>Пантелеев Денис</t>
  </si>
  <si>
    <t>Музыченко Андрей</t>
  </si>
  <si>
    <t>Бабушкин Денис</t>
  </si>
  <si>
    <t>Арясов Ярослав</t>
  </si>
  <si>
    <t>Костарев Кирилл</t>
  </si>
  <si>
    <t>Санин Данил</t>
  </si>
  <si>
    <t>Кожинов Степан</t>
  </si>
  <si>
    <t xml:space="preserve">Нуриев Марат </t>
  </si>
  <si>
    <t xml:space="preserve">Пономарёв Максим </t>
  </si>
  <si>
    <t>Гусенко Артем</t>
  </si>
  <si>
    <t xml:space="preserve">Тешев Владимир </t>
  </si>
  <si>
    <t>Амбрушкевич Арсений</t>
  </si>
  <si>
    <t>ПРОТОКОЛ КОМАНДНЫХ РЕЗУЛЬТАТОВ СОРЕВНОВАНИЙ</t>
  </si>
  <si>
    <t>Команда</t>
  </si>
  <si>
    <t>Результат</t>
  </si>
  <si>
    <t>ИТОГО</t>
  </si>
  <si>
    <t>место</t>
  </si>
  <si>
    <t>ВСЕГО</t>
  </si>
  <si>
    <t>Нижний Тагил-1</t>
  </si>
  <si>
    <t>Нижний Тагил-2</t>
  </si>
  <si>
    <t>Ком. очки</t>
  </si>
  <si>
    <t>Аскатов Антон</t>
  </si>
  <si>
    <t>Д 00-01</t>
  </si>
  <si>
    <t>Ю 00-01</t>
  </si>
  <si>
    <t>Д 02-03</t>
  </si>
  <si>
    <t>Ю 02-03</t>
  </si>
  <si>
    <t>Чемезова Кристина</t>
  </si>
  <si>
    <t>Бунькова Екатерина</t>
  </si>
  <si>
    <t>Попов Николай</t>
  </si>
  <si>
    <t>ЮНОШИ (2004-2005 г.р.)</t>
  </si>
  <si>
    <t>ДЕВУШКИ (2004-2005 г.р.)</t>
  </si>
  <si>
    <t>Захаров Данил</t>
  </si>
  <si>
    <t>Назаренко Артём</t>
  </si>
  <si>
    <t>Фёдоров Глеб</t>
  </si>
  <si>
    <t>Лучина Дмитрий</t>
  </si>
  <si>
    <t>Илюнин Олег</t>
  </si>
  <si>
    <t>Насибулина Полина</t>
  </si>
  <si>
    <t>11-12.01.2016</t>
  </si>
  <si>
    <t>СЛАЛОМ-ГИГАНТ, СЛАЛОМ</t>
  </si>
  <si>
    <t>Областные соревнования по горнолыжному спорту «Кубок горы Белой»</t>
  </si>
  <si>
    <t>Жаринов А.В. (IК)</t>
  </si>
  <si>
    <t>Вершинин Д.В. (IIIК)</t>
  </si>
  <si>
    <t>Екатеринбург(л)</t>
  </si>
  <si>
    <t>Качканар(л)</t>
  </si>
  <si>
    <t>Иванов Данил</t>
  </si>
  <si>
    <t>Кировград(л)</t>
  </si>
  <si>
    <t>Верхняя Салда(л)</t>
  </si>
  <si>
    <t>Лысенко Артём</t>
  </si>
  <si>
    <t>Нижний Тагил(л)</t>
  </si>
  <si>
    <t xml:space="preserve">Нижний Тагил(л) </t>
  </si>
  <si>
    <t>Крепкая Дарья</t>
  </si>
  <si>
    <t>Лукоянова Анастасия</t>
  </si>
  <si>
    <t xml:space="preserve">Нижний Тагил-2 </t>
  </si>
  <si>
    <t>Главатских Илья</t>
  </si>
  <si>
    <t>Скрябина Татьяна</t>
  </si>
  <si>
    <t>Ахмедиев Ростислав</t>
  </si>
  <si>
    <t>Антипов Ростислав</t>
  </si>
  <si>
    <t>Рейнбольд Дмитрий</t>
  </si>
  <si>
    <t>Бельцев Александр</t>
  </si>
  <si>
    <t>Гонцова Анна</t>
  </si>
  <si>
    <t>Кравченко Григорий</t>
  </si>
  <si>
    <t>Спасибко Кирилл</t>
  </si>
  <si>
    <t>Маслов Святослав</t>
  </si>
  <si>
    <t>Брауземан Ксения</t>
  </si>
  <si>
    <t xml:space="preserve">Нижний Тагил-1 </t>
  </si>
  <si>
    <t>Савёлов Иван</t>
  </si>
  <si>
    <t xml:space="preserve">Николаев Семён </t>
  </si>
  <si>
    <t>Промышленникова Анастасия</t>
  </si>
  <si>
    <t>Фёдоров Марк</t>
  </si>
  <si>
    <t>Главный судья</t>
  </si>
  <si>
    <t>О.В. Машанов</t>
  </si>
  <si>
    <t>Машанов О.В. (ВК)</t>
  </si>
  <si>
    <t>2004-2005 г.р.</t>
  </si>
  <si>
    <t>2000-2001, 2002-2003 г.р.</t>
  </si>
  <si>
    <t>Наговицин Александр</t>
  </si>
  <si>
    <t>Бяков Юрий</t>
  </si>
  <si>
    <t>Покрышкин Сергей</t>
  </si>
  <si>
    <t>Клочкова Василиса</t>
  </si>
  <si>
    <t>Гулина Анастасия</t>
  </si>
  <si>
    <t>Гмыря Никита</t>
  </si>
  <si>
    <t>Федорищева Дарья</t>
  </si>
  <si>
    <t>Кобекина Евгения</t>
  </si>
  <si>
    <t>н/ст</t>
  </si>
  <si>
    <t>д/ф</t>
  </si>
  <si>
    <t>Дисквалификация I заезд:</t>
  </si>
  <si>
    <t>н/ф</t>
  </si>
  <si>
    <t>Ефимов Сергей</t>
  </si>
  <si>
    <t>пасмурно</t>
  </si>
  <si>
    <t>итого:</t>
  </si>
  <si>
    <t>Новоуральск(л)</t>
  </si>
  <si>
    <t>СЛАЛОМ</t>
  </si>
  <si>
    <t>1 заезд</t>
  </si>
  <si>
    <t>2 заезд</t>
  </si>
  <si>
    <t>Время старта:</t>
  </si>
  <si>
    <t xml:space="preserve">Машанов О.В.   </t>
  </si>
  <si>
    <t>Меринов Артемий</t>
  </si>
  <si>
    <t>Ведерникова Софья</t>
  </si>
  <si>
    <t>52(51)</t>
  </si>
  <si>
    <t>45(44)</t>
  </si>
  <si>
    <t>10.50</t>
  </si>
  <si>
    <t>11.40</t>
  </si>
  <si>
    <t>Амбрушкевич Артём</t>
  </si>
  <si>
    <t>Меньщиков В.В.</t>
  </si>
  <si>
    <t>53(52)</t>
  </si>
  <si>
    <t>Замятин Д.В.</t>
  </si>
  <si>
    <t>48(47)</t>
  </si>
  <si>
    <t>13.10</t>
  </si>
  <si>
    <t>13.50</t>
  </si>
  <si>
    <t xml:space="preserve">2 юн </t>
  </si>
  <si>
    <t>Дисквалификация II заезд: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</si>
</sst>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mm:ss.0;@"/>
    <numFmt numFmtId="189" formatCode="[$-F400]h:mm:ss\ AM/PM"/>
    <numFmt numFmtId="190" formatCode="mm:ss.00;@"/>
    <numFmt numFmtId="191" formatCode="mm:ss.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[$-FC19]d\ mmmm\ yyyy\ &quot;г.&quot;"/>
  </numFmts>
  <fonts count="56">
    <font>
      <sz val="10"/>
      <name val="Arial"/>
      <family val="0"/>
    </font>
    <font>
      <b/>
      <sz val="12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8"/>
      <name val="Calibri"/>
      <family val="2"/>
    </font>
    <font>
      <b/>
      <sz val="14"/>
      <name val="Calibri"/>
      <family val="2"/>
    </font>
    <font>
      <sz val="12"/>
      <name val="Calibri"/>
      <family val="2"/>
    </font>
    <font>
      <sz val="9"/>
      <name val="Calibri"/>
      <family val="2"/>
    </font>
    <font>
      <b/>
      <sz val="8"/>
      <name val="Calibri"/>
      <family val="2"/>
    </font>
    <font>
      <b/>
      <sz val="10"/>
      <name val="Arial"/>
      <family val="2"/>
    </font>
    <font>
      <b/>
      <i/>
      <u val="single"/>
      <sz val="8"/>
      <name val="Calibri"/>
      <family val="2"/>
    </font>
    <font>
      <u val="single"/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49" fontId="4" fillId="0" borderId="0" xfId="0" applyNumberFormat="1" applyFont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191" fontId="3" fillId="0" borderId="0" xfId="0" applyNumberFormat="1" applyFont="1" applyBorder="1" applyAlignment="1">
      <alignment horizontal="left" vertical="center"/>
    </xf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center"/>
    </xf>
    <xf numFmtId="14" fontId="4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/>
    </xf>
    <xf numFmtId="0" fontId="53" fillId="0" borderId="0" xfId="0" applyFont="1" applyAlignment="1">
      <alignment horizontal="left" vertical="center"/>
    </xf>
    <xf numFmtId="0" fontId="3" fillId="0" borderId="10" xfId="43" applyNumberFormat="1" applyFont="1" applyBorder="1" applyAlignment="1">
      <alignment horizontal="center" vertical="center"/>
    </xf>
    <xf numFmtId="0" fontId="3" fillId="0" borderId="10" xfId="43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54" fillId="0" borderId="0" xfId="0" applyFont="1" applyAlignment="1">
      <alignment/>
    </xf>
    <xf numFmtId="191" fontId="3" fillId="0" borderId="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4" fillId="0" borderId="0" xfId="0" applyFont="1" applyAlignment="1">
      <alignment vertical="center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11" xfId="0" applyFont="1" applyBorder="1" applyAlignment="1">
      <alignment horizontal="left" vertical="center"/>
    </xf>
    <xf numFmtId="0" fontId="0" fillId="0" borderId="0" xfId="54">
      <alignment/>
      <protection/>
    </xf>
    <xf numFmtId="0" fontId="6" fillId="0" borderId="0" xfId="54" applyFont="1" applyAlignment="1">
      <alignment horizontal="center" vertical="center"/>
      <protection/>
    </xf>
    <xf numFmtId="0" fontId="6" fillId="0" borderId="0" xfId="54" applyFont="1" applyAlignment="1">
      <alignment horizontal="left" vertical="center"/>
      <protection/>
    </xf>
    <xf numFmtId="14" fontId="6" fillId="0" borderId="0" xfId="54" applyNumberFormat="1" applyFont="1" applyAlignment="1">
      <alignment horizontal="left" vertical="center"/>
      <protection/>
    </xf>
    <xf numFmtId="0" fontId="6" fillId="0" borderId="0" xfId="54" applyFont="1">
      <alignment/>
      <protection/>
    </xf>
    <xf numFmtId="186" fontId="3" fillId="0" borderId="10" xfId="43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4" fontId="7" fillId="0" borderId="0" xfId="0" applyNumberFormat="1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3" fillId="0" borderId="0" xfId="54" applyFont="1">
      <alignment/>
      <protection/>
    </xf>
    <xf numFmtId="0" fontId="3" fillId="0" borderId="14" xfId="54" applyFont="1" applyBorder="1" applyAlignment="1">
      <alignment horizontal="center" vertical="center" wrapText="1"/>
      <protection/>
    </xf>
    <xf numFmtId="0" fontId="3" fillId="0" borderId="14" xfId="54" applyFont="1" applyBorder="1" applyAlignment="1">
      <alignment vertical="center"/>
      <protection/>
    </xf>
    <xf numFmtId="0" fontId="3" fillId="0" borderId="15" xfId="54" applyFont="1" applyBorder="1" applyAlignment="1">
      <alignment horizontal="center" vertical="center"/>
      <protection/>
    </xf>
    <xf numFmtId="0" fontId="3" fillId="0" borderId="16" xfId="54" applyFont="1" applyBorder="1" applyAlignment="1">
      <alignment horizontal="center" vertical="center"/>
      <protection/>
    </xf>
    <xf numFmtId="0" fontId="2" fillId="0" borderId="14" xfId="54" applyFont="1" applyBorder="1" applyAlignment="1">
      <alignment horizontal="center" vertical="center"/>
      <protection/>
    </xf>
    <xf numFmtId="0" fontId="2" fillId="0" borderId="17" xfId="54" applyFont="1" applyBorder="1" applyAlignment="1">
      <alignment horizontal="center" vertical="center"/>
      <protection/>
    </xf>
    <xf numFmtId="0" fontId="3" fillId="0" borderId="18" xfId="54" applyFont="1" applyBorder="1" applyAlignment="1">
      <alignment horizontal="center" vertical="center" wrapText="1"/>
      <protection/>
    </xf>
    <xf numFmtId="0" fontId="3" fillId="0" borderId="19" xfId="54" applyFont="1" applyBorder="1" applyAlignment="1">
      <alignment vertical="center"/>
      <protection/>
    </xf>
    <xf numFmtId="0" fontId="3" fillId="0" borderId="20" xfId="54" applyFont="1" applyBorder="1" applyAlignment="1">
      <alignment horizontal="center" vertical="center"/>
      <protection/>
    </xf>
    <xf numFmtId="0" fontId="3" fillId="0" borderId="10" xfId="54" applyFont="1" applyBorder="1" applyAlignment="1">
      <alignment horizontal="center" vertical="center"/>
      <protection/>
    </xf>
    <xf numFmtId="0" fontId="3" fillId="0" borderId="21" xfId="54" applyFont="1" applyBorder="1" applyAlignment="1">
      <alignment horizontal="center" vertical="center" wrapText="1"/>
      <protection/>
    </xf>
    <xf numFmtId="0" fontId="3" fillId="0" borderId="22" xfId="54" applyFont="1" applyBorder="1" applyAlignment="1">
      <alignment vertical="center"/>
      <protection/>
    </xf>
    <xf numFmtId="0" fontId="3" fillId="0" borderId="23" xfId="54" applyFont="1" applyBorder="1" applyAlignment="1">
      <alignment horizontal="center" vertical="center"/>
      <protection/>
    </xf>
    <xf numFmtId="0" fontId="3" fillId="0" borderId="24" xfId="54" applyFont="1" applyBorder="1" applyAlignment="1">
      <alignment horizontal="center" vertical="center"/>
      <protection/>
    </xf>
    <xf numFmtId="0" fontId="2" fillId="0" borderId="25" xfId="54" applyFont="1" applyBorder="1" applyAlignment="1">
      <alignment horizontal="center" vertical="center"/>
      <protection/>
    </xf>
    <xf numFmtId="0" fontId="3" fillId="0" borderId="0" xfId="54" applyFont="1" applyAlignment="1">
      <alignment vertical="center"/>
      <protection/>
    </xf>
    <xf numFmtId="0" fontId="3" fillId="0" borderId="0" xfId="54" applyFont="1" applyAlignment="1">
      <alignment horizontal="center" vertical="center"/>
      <protection/>
    </xf>
    <xf numFmtId="0" fontId="0" fillId="0" borderId="0" xfId="54" applyAlignment="1">
      <alignment horizontal="center"/>
      <protection/>
    </xf>
    <xf numFmtId="0" fontId="0" fillId="0" borderId="0" xfId="54" applyAlignment="1">
      <alignment vertical="center"/>
      <protection/>
    </xf>
    <xf numFmtId="0" fontId="0" fillId="0" borderId="0" xfId="54" applyAlignment="1">
      <alignment horizontal="center" vertical="center"/>
      <protection/>
    </xf>
    <xf numFmtId="0" fontId="3" fillId="0" borderId="26" xfId="54" applyFont="1" applyBorder="1" applyAlignment="1">
      <alignment horizontal="center" vertical="center"/>
      <protection/>
    </xf>
    <xf numFmtId="0" fontId="3" fillId="0" borderId="27" xfId="54" applyFont="1" applyBorder="1" applyAlignment="1">
      <alignment horizontal="center" vertical="center"/>
      <protection/>
    </xf>
    <xf numFmtId="0" fontId="3" fillId="0" borderId="28" xfId="54" applyFont="1" applyBorder="1" applyAlignment="1">
      <alignment horizontal="center" vertical="center"/>
      <protection/>
    </xf>
    <xf numFmtId="0" fontId="3" fillId="0" borderId="29" xfId="54" applyFont="1" applyBorder="1" applyAlignment="1">
      <alignment horizontal="center" vertical="center" wrapText="1"/>
      <protection/>
    </xf>
    <xf numFmtId="0" fontId="3" fillId="0" borderId="30" xfId="54" applyFont="1" applyBorder="1" applyAlignment="1">
      <alignment horizontal="center" vertical="center" wrapText="1"/>
      <protection/>
    </xf>
    <xf numFmtId="0" fontId="3" fillId="0" borderId="31" xfId="54" applyFont="1" applyBorder="1" applyAlignment="1">
      <alignment horizontal="center" vertical="center" wrapText="1"/>
      <protection/>
    </xf>
    <xf numFmtId="0" fontId="3" fillId="33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9" fillId="0" borderId="0" xfId="0" applyFont="1" applyAlignment="1">
      <alignment/>
    </xf>
    <xf numFmtId="14" fontId="8" fillId="0" borderId="0" xfId="0" applyNumberFormat="1" applyFont="1" applyAlignment="1">
      <alignment horizontal="center" vertical="center"/>
    </xf>
    <xf numFmtId="14" fontId="8" fillId="0" borderId="0" xfId="0" applyNumberFormat="1" applyFont="1" applyAlignment="1">
      <alignment horizontal="left" vertical="center"/>
    </xf>
    <xf numFmtId="0" fontId="3" fillId="0" borderId="10" xfId="45" applyNumberFormat="1" applyFont="1" applyBorder="1" applyAlignment="1">
      <alignment horizontal="center" vertical="center"/>
    </xf>
    <xf numFmtId="0" fontId="3" fillId="0" borderId="10" xfId="45" applyNumberFormat="1" applyFont="1" applyFill="1" applyBorder="1" applyAlignment="1">
      <alignment horizontal="center" vertical="center"/>
    </xf>
    <xf numFmtId="0" fontId="55" fillId="0" borderId="10" xfId="0" applyFont="1" applyBorder="1" applyAlignment="1">
      <alignment horizontal="left" vertical="center"/>
    </xf>
    <xf numFmtId="0" fontId="55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/>
    </xf>
    <xf numFmtId="0" fontId="55" fillId="0" borderId="10" xfId="43" applyNumberFormat="1" applyFont="1" applyBorder="1" applyAlignment="1">
      <alignment horizontal="center" vertical="center"/>
    </xf>
    <xf numFmtId="0" fontId="55" fillId="0" borderId="10" xfId="43" applyNumberFormat="1" applyFont="1" applyFill="1" applyBorder="1" applyAlignment="1">
      <alignment horizontal="center" vertical="center"/>
    </xf>
    <xf numFmtId="0" fontId="54" fillId="0" borderId="10" xfId="0" applyFont="1" applyBorder="1" applyAlignment="1">
      <alignment/>
    </xf>
    <xf numFmtId="0" fontId="55" fillId="33" borderId="10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left" vertical="center"/>
    </xf>
    <xf numFmtId="0" fontId="55" fillId="33" borderId="10" xfId="43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191" fontId="3" fillId="0" borderId="10" xfId="0" applyNumberFormat="1" applyFont="1" applyBorder="1" applyAlignment="1">
      <alignment horizontal="center" vertical="center"/>
    </xf>
    <xf numFmtId="191" fontId="3" fillId="33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0" xfId="54" applyFont="1" applyBorder="1" applyAlignment="1">
      <alignment horizontal="center" vertical="center"/>
      <protection/>
    </xf>
    <xf numFmtId="191" fontId="3" fillId="33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/>
    </xf>
    <xf numFmtId="191" fontId="2" fillId="0" borderId="0" xfId="0" applyNumberFormat="1" applyFont="1" applyBorder="1" applyAlignment="1">
      <alignment horizontal="left" vertical="center"/>
    </xf>
    <xf numFmtId="0" fontId="3" fillId="0" borderId="10" xfId="0" applyFont="1" applyBorder="1" applyAlignment="1">
      <alignment horizontal="center"/>
    </xf>
    <xf numFmtId="0" fontId="55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32" xfId="54" applyFont="1" applyBorder="1" applyAlignment="1">
      <alignment horizontal="center" vertical="center"/>
      <protection/>
    </xf>
    <xf numFmtId="0" fontId="2" fillId="0" borderId="33" xfId="54" applyFont="1" applyBorder="1" applyAlignment="1">
      <alignment horizontal="center" vertical="center"/>
      <protection/>
    </xf>
    <xf numFmtId="0" fontId="2" fillId="0" borderId="34" xfId="54" applyFont="1" applyBorder="1" applyAlignment="1">
      <alignment horizontal="center" vertical="center"/>
      <protection/>
    </xf>
    <xf numFmtId="0" fontId="11" fillId="0" borderId="0" xfId="0" applyFont="1" applyAlignment="1">
      <alignment horizontal="center" vertical="center"/>
    </xf>
    <xf numFmtId="0" fontId="0" fillId="0" borderId="35" xfId="0" applyBorder="1" applyAlignment="1">
      <alignment/>
    </xf>
    <xf numFmtId="0" fontId="3" fillId="0" borderId="35" xfId="54" applyFont="1" applyBorder="1" applyAlignment="1">
      <alignment horizontal="center" vertical="center"/>
      <protection/>
    </xf>
    <xf numFmtId="0" fontId="0" fillId="0" borderId="35" xfId="0" applyFont="1" applyBorder="1" applyAlignment="1">
      <alignment/>
    </xf>
    <xf numFmtId="0" fontId="1" fillId="0" borderId="0" xfId="54" applyFont="1" applyAlignment="1">
      <alignment horizontal="center" vertical="center"/>
      <protection/>
    </xf>
    <xf numFmtId="0" fontId="1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14" fontId="7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37" xfId="54" applyFont="1" applyBorder="1" applyAlignment="1">
      <alignment horizontal="center" vertical="center" wrapText="1"/>
      <protection/>
    </xf>
    <xf numFmtId="0" fontId="1" fillId="0" borderId="0" xfId="54" applyFont="1" applyBorder="1" applyAlignment="1">
      <alignment horizontal="center" vertical="center" wrapText="1"/>
      <protection/>
    </xf>
    <xf numFmtId="0" fontId="3" fillId="0" borderId="38" xfId="54" applyFont="1" applyBorder="1" applyAlignment="1">
      <alignment horizontal="center" vertical="center" wrapText="1"/>
      <protection/>
    </xf>
    <xf numFmtId="0" fontId="3" fillId="0" borderId="39" xfId="54" applyFont="1" applyBorder="1" applyAlignment="1">
      <alignment horizontal="center" vertical="center" wrapText="1"/>
      <protection/>
    </xf>
    <xf numFmtId="0" fontId="3" fillId="0" borderId="25" xfId="54" applyFont="1" applyBorder="1" applyAlignment="1">
      <alignment horizontal="center" vertical="center" wrapText="1"/>
      <protection/>
    </xf>
    <xf numFmtId="0" fontId="3" fillId="0" borderId="40" xfId="54" applyFont="1" applyBorder="1" applyAlignment="1">
      <alignment horizontal="center" vertical="center" wrapText="1"/>
      <protection/>
    </xf>
    <xf numFmtId="0" fontId="3" fillId="0" borderId="41" xfId="54" applyFont="1" applyBorder="1" applyAlignment="1">
      <alignment horizontal="center" vertical="center" wrapText="1"/>
      <protection/>
    </xf>
    <xf numFmtId="0" fontId="3" fillId="0" borderId="42" xfId="54" applyFont="1" applyBorder="1" applyAlignment="1">
      <alignment horizontal="center" vertical="center" wrapText="1"/>
      <protection/>
    </xf>
    <xf numFmtId="0" fontId="3" fillId="0" borderId="43" xfId="54" applyFont="1" applyBorder="1" applyAlignment="1">
      <alignment horizontal="center" vertical="center" wrapText="1"/>
      <protection/>
    </xf>
    <xf numFmtId="0" fontId="3" fillId="0" borderId="44" xfId="54" applyFont="1" applyBorder="1" applyAlignment="1">
      <alignment horizontal="center" vertical="center" wrapText="1"/>
      <protection/>
    </xf>
    <xf numFmtId="0" fontId="3" fillId="0" borderId="45" xfId="54" applyFont="1" applyBorder="1" applyAlignment="1">
      <alignment horizontal="center" vertical="center" wrapText="1"/>
      <protection/>
    </xf>
    <xf numFmtId="14" fontId="3" fillId="0" borderId="46" xfId="54" applyNumberFormat="1" applyFont="1" applyBorder="1" applyAlignment="1">
      <alignment horizontal="center" vertical="center" wrapText="1"/>
      <protection/>
    </xf>
    <xf numFmtId="0" fontId="3" fillId="0" borderId="47" xfId="54" applyFont="1" applyBorder="1" applyAlignment="1">
      <alignment horizontal="center" vertical="center" wrapText="1"/>
      <protection/>
    </xf>
    <xf numFmtId="0" fontId="3" fillId="0" borderId="48" xfId="54" applyFont="1" applyBorder="1" applyAlignment="1">
      <alignment horizontal="center" vertical="center" wrapText="1"/>
      <protection/>
    </xf>
    <xf numFmtId="14" fontId="3" fillId="0" borderId="15" xfId="54" applyNumberFormat="1" applyFont="1" applyBorder="1" applyAlignment="1">
      <alignment horizontal="center" vertical="center" wrapText="1"/>
      <protection/>
    </xf>
    <xf numFmtId="0" fontId="3" fillId="0" borderId="16" xfId="54" applyFont="1" applyBorder="1" applyAlignment="1">
      <alignment horizontal="center" vertical="center" wrapText="1"/>
      <protection/>
    </xf>
    <xf numFmtId="0" fontId="3" fillId="0" borderId="26" xfId="54" applyFont="1" applyBorder="1" applyAlignment="1">
      <alignment horizontal="center" vertical="center" wrapText="1"/>
      <protection/>
    </xf>
    <xf numFmtId="0" fontId="3" fillId="0" borderId="32" xfId="54" applyFont="1" applyBorder="1" applyAlignment="1">
      <alignment horizontal="center" vertical="center" wrapText="1"/>
      <protection/>
    </xf>
    <xf numFmtId="0" fontId="2" fillId="0" borderId="38" xfId="54" applyFont="1" applyBorder="1" applyAlignment="1">
      <alignment horizontal="center" vertical="center" wrapText="1"/>
      <protection/>
    </xf>
    <xf numFmtId="0" fontId="2" fillId="0" borderId="25" xfId="54" applyFont="1" applyBorder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66FF66"/>
    <pageSetUpPr fitToPage="1"/>
  </sheetPr>
  <dimension ref="A1:K229"/>
  <sheetViews>
    <sheetView tabSelected="1" view="pageBreakPreview" zoomScale="124" zoomScaleNormal="150" zoomScaleSheetLayoutView="124" zoomScalePageLayoutView="0" workbookViewId="0" topLeftCell="A1">
      <selection activeCell="A2" sqref="A2:I2"/>
    </sheetView>
  </sheetViews>
  <sheetFormatPr defaultColWidth="9.140625" defaultRowHeight="12.75"/>
  <cols>
    <col min="1" max="1" width="7.421875" style="0" customWidth="1"/>
    <col min="2" max="2" width="7.8515625" style="1" customWidth="1"/>
    <col min="3" max="3" width="20.8515625" style="0" customWidth="1"/>
    <col min="4" max="4" width="16.00390625" style="1" customWidth="1"/>
    <col min="5" max="5" width="6.57421875" style="1" customWidth="1"/>
    <col min="6" max="8" width="9.28125" style="0" customWidth="1"/>
    <col min="9" max="9" width="6.28125" style="1" customWidth="1"/>
    <col min="10" max="10" width="5.421875" style="1" customWidth="1"/>
    <col min="11" max="11" width="5.140625" style="0" customWidth="1"/>
  </cols>
  <sheetData>
    <row r="1" spans="1:11" ht="12.75">
      <c r="A1" s="121" t="s">
        <v>28</v>
      </c>
      <c r="B1" s="121"/>
      <c r="C1" s="121"/>
      <c r="D1" s="121"/>
      <c r="E1" s="121"/>
      <c r="F1" s="121"/>
      <c r="G1" s="121"/>
      <c r="H1" s="121"/>
      <c r="I1" s="121"/>
      <c r="J1" s="121"/>
      <c r="K1" s="40"/>
    </row>
    <row r="2" spans="1:9" ht="18.75">
      <c r="A2" s="122" t="s">
        <v>29</v>
      </c>
      <c r="B2" s="122"/>
      <c r="C2" s="122"/>
      <c r="D2" s="122"/>
      <c r="E2" s="122"/>
      <c r="F2" s="122"/>
      <c r="G2" s="122"/>
      <c r="H2" s="122"/>
      <c r="I2" s="122"/>
    </row>
    <row r="3" spans="1:9" ht="18.75" hidden="1">
      <c r="A3" s="122" t="s">
        <v>25</v>
      </c>
      <c r="B3" s="122"/>
      <c r="C3" s="122"/>
      <c r="D3" s="122"/>
      <c r="E3" s="122"/>
      <c r="F3" s="122"/>
      <c r="G3" s="122"/>
      <c r="H3" s="122"/>
      <c r="I3" s="122"/>
    </row>
    <row r="4" spans="1:11" ht="11.25" customHeight="1" hidden="1">
      <c r="A4" s="122" t="s">
        <v>23</v>
      </c>
      <c r="B4" s="122"/>
      <c r="C4" s="122"/>
      <c r="D4" s="122"/>
      <c r="E4" s="122"/>
      <c r="F4" s="122"/>
      <c r="G4" s="122"/>
      <c r="H4" s="122"/>
      <c r="I4" s="122"/>
      <c r="J4" s="5"/>
      <c r="K4" s="6"/>
    </row>
    <row r="5" spans="1:11" s="76" customFormat="1" ht="13.5" customHeight="1">
      <c r="A5" s="72" t="s">
        <v>2</v>
      </c>
      <c r="B5" s="123">
        <v>42381</v>
      </c>
      <c r="C5" s="123"/>
      <c r="D5" s="73"/>
      <c r="E5" s="73"/>
      <c r="F5" s="74"/>
      <c r="G5" s="74"/>
      <c r="H5" s="2"/>
      <c r="I5" s="73"/>
      <c r="J5" s="73"/>
      <c r="K5" s="73"/>
    </row>
    <row r="6" spans="1:11" s="76" customFormat="1" ht="13.5" customHeight="1">
      <c r="A6" s="74" t="s">
        <v>3</v>
      </c>
      <c r="B6" s="77"/>
      <c r="C6" s="78" t="s">
        <v>90</v>
      </c>
      <c r="D6" s="73"/>
      <c r="E6" s="73"/>
      <c r="F6" s="74"/>
      <c r="G6" s="74"/>
      <c r="H6" s="75"/>
      <c r="I6" s="73"/>
      <c r="J6" s="73"/>
      <c r="K6" s="73"/>
    </row>
    <row r="7" spans="1:11" s="76" customFormat="1" ht="13.5" customHeight="1">
      <c r="A7" s="74" t="s">
        <v>6</v>
      </c>
      <c r="B7" s="73"/>
      <c r="C7" s="74" t="s">
        <v>237</v>
      </c>
      <c r="D7" s="73"/>
      <c r="E7" s="73"/>
      <c r="F7" s="74"/>
      <c r="G7" s="74"/>
      <c r="H7" s="124"/>
      <c r="I7" s="124"/>
      <c r="J7" s="73"/>
      <c r="K7" s="73"/>
    </row>
    <row r="8" spans="1:11" ht="15.75" customHeight="1">
      <c r="A8" s="114" t="s">
        <v>98</v>
      </c>
      <c r="B8" s="114"/>
      <c r="C8" s="114"/>
      <c r="D8" s="114"/>
      <c r="E8" s="114"/>
      <c r="F8" s="114"/>
      <c r="G8" s="114"/>
      <c r="H8" s="114"/>
      <c r="I8" s="114"/>
      <c r="J8" s="114"/>
      <c r="K8" s="37"/>
    </row>
    <row r="9" spans="1:11" ht="16.5" customHeight="1">
      <c r="A9" s="4" t="s">
        <v>9</v>
      </c>
      <c r="B9" s="3"/>
      <c r="C9" s="4"/>
      <c r="D9" s="3"/>
      <c r="E9" s="126" t="s">
        <v>10</v>
      </c>
      <c r="F9" s="126"/>
      <c r="G9" s="126"/>
      <c r="H9" s="126"/>
      <c r="I9" s="126"/>
      <c r="J9" s="3"/>
      <c r="K9" s="25"/>
    </row>
    <row r="10" spans="1:11" ht="12" customHeight="1">
      <c r="A10" s="4" t="s">
        <v>8</v>
      </c>
      <c r="B10" s="3"/>
      <c r="C10" s="4" t="s">
        <v>85</v>
      </c>
      <c r="D10" s="3"/>
      <c r="E10" s="3" t="s">
        <v>22</v>
      </c>
      <c r="F10" s="4"/>
      <c r="G10" s="4" t="s">
        <v>99</v>
      </c>
      <c r="H10" s="15"/>
      <c r="I10" s="5"/>
      <c r="J10" s="3"/>
      <c r="K10" s="3"/>
    </row>
    <row r="11" spans="1:11" ht="12" customHeight="1">
      <c r="A11" s="4" t="s">
        <v>7</v>
      </c>
      <c r="B11" s="3"/>
      <c r="C11" s="4" t="s">
        <v>218</v>
      </c>
      <c r="D11" s="3"/>
      <c r="E11" s="3" t="s">
        <v>11</v>
      </c>
      <c r="F11" s="4"/>
      <c r="G11" s="4" t="s">
        <v>100</v>
      </c>
      <c r="H11" s="16"/>
      <c r="I11" s="5"/>
      <c r="J11" s="3"/>
      <c r="K11" s="3"/>
    </row>
    <row r="12" spans="1:11" ht="12" customHeight="1">
      <c r="A12" s="4" t="s">
        <v>33</v>
      </c>
      <c r="B12" s="3"/>
      <c r="C12" s="4" t="s">
        <v>188</v>
      </c>
      <c r="D12" s="3"/>
      <c r="E12" s="3" t="s">
        <v>12</v>
      </c>
      <c r="F12" s="4"/>
      <c r="G12" s="4">
        <v>680</v>
      </c>
      <c r="H12" s="16"/>
      <c r="I12" s="5"/>
      <c r="J12" s="3"/>
      <c r="K12" s="3"/>
    </row>
    <row r="13" spans="1:11" ht="12" customHeight="1">
      <c r="A13" s="4" t="s">
        <v>34</v>
      </c>
      <c r="B13" s="3"/>
      <c r="C13" s="4" t="s">
        <v>187</v>
      </c>
      <c r="D13" s="3"/>
      <c r="E13" s="3" t="s">
        <v>13</v>
      </c>
      <c r="F13" s="4"/>
      <c r="G13" s="4">
        <v>495</v>
      </c>
      <c r="H13" s="16"/>
      <c r="I13" s="5"/>
      <c r="J13" s="3"/>
      <c r="K13" s="3"/>
    </row>
    <row r="14" spans="1:11" ht="12" customHeight="1">
      <c r="A14" s="4" t="s">
        <v>35</v>
      </c>
      <c r="B14" s="3"/>
      <c r="C14" s="4" t="s">
        <v>36</v>
      </c>
      <c r="D14" s="3"/>
      <c r="E14" s="3" t="s">
        <v>14</v>
      </c>
      <c r="F14" s="4"/>
      <c r="G14" s="4">
        <v>185</v>
      </c>
      <c r="H14" s="16"/>
      <c r="I14" s="5"/>
      <c r="J14" s="3"/>
      <c r="K14" s="3"/>
    </row>
    <row r="15" spans="1:11" ht="16.5" customHeight="1">
      <c r="A15" s="4"/>
      <c r="B15" s="109" t="s">
        <v>238</v>
      </c>
      <c r="C15" s="90" t="s">
        <v>219</v>
      </c>
      <c r="D15" s="109" t="s">
        <v>239</v>
      </c>
      <c r="E15" s="90" t="s">
        <v>219</v>
      </c>
      <c r="F15" s="4"/>
      <c r="G15" s="4"/>
      <c r="H15" s="16"/>
      <c r="I15" s="5"/>
      <c r="J15" s="3"/>
      <c r="K15" s="3"/>
    </row>
    <row r="16" spans="1:11" ht="11.25" customHeight="1">
      <c r="A16" s="4" t="s">
        <v>21</v>
      </c>
      <c r="B16" s="3"/>
      <c r="C16" s="4" t="s">
        <v>241</v>
      </c>
      <c r="D16" s="4" t="s">
        <v>21</v>
      </c>
      <c r="E16" s="4" t="s">
        <v>249</v>
      </c>
      <c r="F16" s="4"/>
      <c r="G16" s="6"/>
      <c r="H16" s="14" t="s">
        <v>15</v>
      </c>
      <c r="I16" s="5"/>
      <c r="J16" s="3"/>
      <c r="K16" s="3"/>
    </row>
    <row r="17" spans="1:11" ht="11.25" customHeight="1">
      <c r="A17" s="4" t="s">
        <v>20</v>
      </c>
      <c r="B17" s="3"/>
      <c r="C17" s="17"/>
      <c r="D17" s="4" t="s">
        <v>20</v>
      </c>
      <c r="E17" s="4"/>
      <c r="F17" s="13"/>
      <c r="G17" s="6"/>
      <c r="H17" s="14" t="s">
        <v>16</v>
      </c>
      <c r="I17" s="5">
        <v>-8</v>
      </c>
      <c r="J17" s="3"/>
      <c r="K17" s="3"/>
    </row>
    <row r="18" spans="1:11" ht="11.25" customHeight="1">
      <c r="A18" s="4"/>
      <c r="B18" s="20" t="s">
        <v>37</v>
      </c>
      <c r="C18" s="4" t="s">
        <v>221</v>
      </c>
      <c r="D18" s="20" t="s">
        <v>37</v>
      </c>
      <c r="E18" s="4" t="s">
        <v>221</v>
      </c>
      <c r="F18" s="6"/>
      <c r="G18" s="6"/>
      <c r="H18" s="14" t="s">
        <v>17</v>
      </c>
      <c r="I18" s="5">
        <v>-8</v>
      </c>
      <c r="J18" s="3"/>
      <c r="K18" s="3"/>
    </row>
    <row r="19" spans="1:11" ht="11.25" customHeight="1">
      <c r="A19" s="4"/>
      <c r="B19" s="20" t="s">
        <v>38</v>
      </c>
      <c r="C19" s="4" t="s">
        <v>222</v>
      </c>
      <c r="D19" s="20" t="s">
        <v>38</v>
      </c>
      <c r="E19" s="4" t="s">
        <v>222</v>
      </c>
      <c r="F19" s="6"/>
      <c r="G19" s="6"/>
      <c r="H19" s="14" t="s">
        <v>234</v>
      </c>
      <c r="I19" s="5"/>
      <c r="J19" s="3"/>
      <c r="K19" s="3"/>
    </row>
    <row r="20" spans="1:11" ht="11.25" customHeight="1">
      <c r="A20" s="4"/>
      <c r="B20" s="20" t="s">
        <v>39</v>
      </c>
      <c r="C20" s="4" t="s">
        <v>242</v>
      </c>
      <c r="D20" s="20" t="s">
        <v>39</v>
      </c>
      <c r="E20" s="4" t="s">
        <v>242</v>
      </c>
      <c r="F20" s="6"/>
      <c r="G20" s="6"/>
      <c r="H20" s="14"/>
      <c r="I20" s="5"/>
      <c r="J20" s="3"/>
      <c r="K20" s="3"/>
    </row>
    <row r="21" spans="1:11" ht="11.25" customHeight="1">
      <c r="A21" s="4"/>
      <c r="B21" s="20" t="s">
        <v>61</v>
      </c>
      <c r="C21" s="4" t="s">
        <v>223</v>
      </c>
      <c r="D21" s="20" t="s">
        <v>61</v>
      </c>
      <c r="E21" s="4" t="s">
        <v>223</v>
      </c>
      <c r="F21" s="6"/>
      <c r="G21" s="6"/>
      <c r="H21" s="14"/>
      <c r="I21" s="5"/>
      <c r="J21" s="3"/>
      <c r="K21" s="3"/>
    </row>
    <row r="22" spans="1:11" ht="11.25" customHeight="1">
      <c r="A22" s="4" t="s">
        <v>40</v>
      </c>
      <c r="B22" s="3"/>
      <c r="C22" s="4" t="s">
        <v>244</v>
      </c>
      <c r="D22" s="4" t="s">
        <v>18</v>
      </c>
      <c r="E22" s="4" t="s">
        <v>250</v>
      </c>
      <c r="F22" s="4"/>
      <c r="G22" s="4"/>
      <c r="H22" s="14"/>
      <c r="I22" s="3"/>
      <c r="J22" s="3"/>
      <c r="K22" s="3"/>
    </row>
    <row r="23" spans="1:11" ht="11.25" customHeight="1">
      <c r="A23" s="4" t="s">
        <v>240</v>
      </c>
      <c r="B23" s="3"/>
      <c r="C23" s="7" t="s">
        <v>246</v>
      </c>
      <c r="D23" s="4" t="s">
        <v>240</v>
      </c>
      <c r="E23" s="7" t="s">
        <v>253</v>
      </c>
      <c r="F23" s="4"/>
      <c r="G23" s="4"/>
      <c r="H23" s="14"/>
      <c r="I23" s="3"/>
      <c r="J23" s="3"/>
      <c r="K23" s="3"/>
    </row>
    <row r="24" spans="1:11" ht="11.25" customHeight="1">
      <c r="A24" s="4"/>
      <c r="B24" s="3"/>
      <c r="C24" s="7"/>
      <c r="D24" s="4"/>
      <c r="E24" s="7"/>
      <c r="F24" s="4"/>
      <c r="G24" s="4"/>
      <c r="H24" s="14"/>
      <c r="I24" s="3"/>
      <c r="J24" s="3"/>
      <c r="K24" s="3"/>
    </row>
    <row r="25" spans="1:11" ht="11.25" customHeight="1">
      <c r="A25" s="4"/>
      <c r="B25" s="3"/>
      <c r="C25" s="90" t="s">
        <v>220</v>
      </c>
      <c r="D25" s="4"/>
      <c r="E25" s="90" t="s">
        <v>220</v>
      </c>
      <c r="F25" s="4"/>
      <c r="G25" s="4"/>
      <c r="H25" s="14"/>
      <c r="I25" s="3"/>
      <c r="J25" s="3"/>
      <c r="K25" s="3"/>
    </row>
    <row r="26" spans="1:11" ht="11.25" customHeight="1">
      <c r="A26" s="4" t="s">
        <v>21</v>
      </c>
      <c r="B26" s="3"/>
      <c r="C26" s="4" t="s">
        <v>30</v>
      </c>
      <c r="D26" s="4" t="s">
        <v>21</v>
      </c>
      <c r="E26" s="4" t="s">
        <v>251</v>
      </c>
      <c r="F26" s="4"/>
      <c r="G26" s="4"/>
      <c r="H26" s="14"/>
      <c r="I26" s="3"/>
      <c r="J26" s="3"/>
      <c r="K26" s="3"/>
    </row>
    <row r="27" spans="1:11" ht="11.25" customHeight="1">
      <c r="A27" s="4" t="s">
        <v>20</v>
      </c>
      <c r="B27" s="3"/>
      <c r="C27" s="17"/>
      <c r="D27" s="4" t="s">
        <v>20</v>
      </c>
      <c r="E27" s="4"/>
      <c r="F27" s="13"/>
      <c r="G27" s="4"/>
      <c r="H27" s="14"/>
      <c r="I27" s="3"/>
      <c r="J27" s="3"/>
      <c r="K27" s="3"/>
    </row>
    <row r="28" spans="1:11" ht="11.25" customHeight="1">
      <c r="A28" s="4"/>
      <c r="B28" s="20" t="s">
        <v>37</v>
      </c>
      <c r="C28" s="4" t="s">
        <v>221</v>
      </c>
      <c r="D28" s="20" t="s">
        <v>37</v>
      </c>
      <c r="E28" s="4" t="s">
        <v>222</v>
      </c>
      <c r="F28" s="6"/>
      <c r="G28" s="4"/>
      <c r="H28" s="14"/>
      <c r="I28" s="3"/>
      <c r="J28" s="3"/>
      <c r="K28" s="3"/>
    </row>
    <row r="29" spans="1:11" ht="11.25" customHeight="1">
      <c r="A29" s="4"/>
      <c r="B29" s="20" t="s">
        <v>38</v>
      </c>
      <c r="C29" s="4" t="s">
        <v>222</v>
      </c>
      <c r="D29" s="20" t="s">
        <v>38</v>
      </c>
      <c r="E29" s="4" t="s">
        <v>221</v>
      </c>
      <c r="F29" s="6"/>
      <c r="H29" s="14"/>
      <c r="I29" s="3"/>
      <c r="J29" s="3"/>
      <c r="K29" s="3"/>
    </row>
    <row r="30" spans="1:11" ht="11.25" customHeight="1">
      <c r="A30" s="4"/>
      <c r="B30" s="20" t="s">
        <v>39</v>
      </c>
      <c r="C30" s="4" t="s">
        <v>243</v>
      </c>
      <c r="D30" s="20" t="s">
        <v>39</v>
      </c>
      <c r="E30" s="4" t="s">
        <v>243</v>
      </c>
      <c r="F30" s="6"/>
      <c r="G30" s="4"/>
      <c r="H30" s="14"/>
      <c r="I30" s="3"/>
      <c r="J30" s="3"/>
      <c r="K30" s="3"/>
    </row>
    <row r="31" spans="1:11" ht="11.25" customHeight="1">
      <c r="A31" s="4"/>
      <c r="B31" s="20" t="s">
        <v>61</v>
      </c>
      <c r="C31" s="4" t="s">
        <v>223</v>
      </c>
      <c r="D31" s="20" t="s">
        <v>61</v>
      </c>
      <c r="E31" s="4" t="s">
        <v>223</v>
      </c>
      <c r="F31" s="6"/>
      <c r="G31" s="4"/>
      <c r="H31" s="14"/>
      <c r="I31" s="3"/>
      <c r="J31" s="3"/>
      <c r="K31" s="3"/>
    </row>
    <row r="32" spans="1:11" ht="11.25" customHeight="1">
      <c r="A32" s="4" t="s">
        <v>40</v>
      </c>
      <c r="B32" s="3"/>
      <c r="C32" s="4" t="s">
        <v>245</v>
      </c>
      <c r="D32" s="4" t="s">
        <v>18</v>
      </c>
      <c r="E32" s="4" t="s">
        <v>252</v>
      </c>
      <c r="F32" s="4"/>
      <c r="G32" s="4"/>
      <c r="H32" s="14"/>
      <c r="I32" s="3"/>
      <c r="J32" s="3"/>
      <c r="K32" s="3"/>
    </row>
    <row r="33" spans="1:11" ht="11.25" customHeight="1">
      <c r="A33" s="4" t="s">
        <v>240</v>
      </c>
      <c r="B33" s="3"/>
      <c r="C33" s="7" t="s">
        <v>247</v>
      </c>
      <c r="D33" s="4" t="s">
        <v>240</v>
      </c>
      <c r="E33" s="7" t="s">
        <v>254</v>
      </c>
      <c r="F33" s="4"/>
      <c r="G33" s="4"/>
      <c r="H33" s="14"/>
      <c r="I33" s="3"/>
      <c r="J33" s="3"/>
      <c r="K33" s="3"/>
    </row>
    <row r="34" spans="1:11" ht="13.5" customHeight="1">
      <c r="A34" s="127" t="s">
        <v>163</v>
      </c>
      <c r="B34" s="125" t="s">
        <v>0</v>
      </c>
      <c r="C34" s="127" t="s">
        <v>1</v>
      </c>
      <c r="D34" s="119" t="s">
        <v>43</v>
      </c>
      <c r="E34" s="127" t="s">
        <v>4</v>
      </c>
      <c r="F34" s="115" t="s">
        <v>31</v>
      </c>
      <c r="G34" s="116"/>
      <c r="H34" s="117" t="s">
        <v>26</v>
      </c>
      <c r="I34" s="119" t="s">
        <v>5</v>
      </c>
      <c r="J34" s="125" t="s">
        <v>62</v>
      </c>
      <c r="K34" s="119" t="s">
        <v>167</v>
      </c>
    </row>
    <row r="35" spans="1:11" ht="12" customHeight="1">
      <c r="A35" s="127"/>
      <c r="B35" s="125"/>
      <c r="C35" s="127"/>
      <c r="D35" s="120"/>
      <c r="E35" s="127"/>
      <c r="F35" s="8">
        <v>1</v>
      </c>
      <c r="G35" s="8">
        <v>2</v>
      </c>
      <c r="H35" s="118"/>
      <c r="I35" s="120"/>
      <c r="J35" s="125"/>
      <c r="K35" s="120"/>
    </row>
    <row r="36" spans="1:11" ht="14.25" customHeight="1">
      <c r="A36" s="43" t="s">
        <v>177</v>
      </c>
      <c r="B36" s="38"/>
      <c r="C36" s="38"/>
      <c r="D36" s="38"/>
      <c r="E36" s="38"/>
      <c r="F36" s="38"/>
      <c r="G36" s="38"/>
      <c r="H36" s="38"/>
      <c r="I36" s="39"/>
      <c r="J36" s="100"/>
      <c r="K36" s="24"/>
    </row>
    <row r="37" spans="1:11" ht="14.25" customHeight="1">
      <c r="A37" s="8">
        <v>1</v>
      </c>
      <c r="B37" s="8">
        <v>12</v>
      </c>
      <c r="C37" s="9" t="s">
        <v>224</v>
      </c>
      <c r="D37" s="8" t="s">
        <v>51</v>
      </c>
      <c r="E37" s="8">
        <v>2</v>
      </c>
      <c r="F37" s="91">
        <v>0.0005989583333333334</v>
      </c>
      <c r="G37" s="91">
        <v>0.0006763888888888888</v>
      </c>
      <c r="H37" s="91">
        <f aca="true" t="shared" si="0" ref="H37:H49">SUM(F37:G37)</f>
        <v>0.0012753472222222222</v>
      </c>
      <c r="I37" s="8">
        <v>2004</v>
      </c>
      <c r="J37" s="100">
        <v>2</v>
      </c>
      <c r="K37" s="54">
        <v>80</v>
      </c>
    </row>
    <row r="38" spans="1:11" ht="14.25" customHeight="1">
      <c r="A38" s="8">
        <v>2</v>
      </c>
      <c r="B38" s="8">
        <v>2</v>
      </c>
      <c r="C38" s="9" t="s">
        <v>79</v>
      </c>
      <c r="D38" s="34" t="s">
        <v>51</v>
      </c>
      <c r="E38" s="18" t="s">
        <v>45</v>
      </c>
      <c r="F38" s="91">
        <v>0.0006259259259259259</v>
      </c>
      <c r="G38" s="91">
        <v>0.0007068287037037038</v>
      </c>
      <c r="H38" s="91">
        <f t="shared" si="0"/>
        <v>0.0013327546296296297</v>
      </c>
      <c r="I38" s="8">
        <v>2005</v>
      </c>
      <c r="J38" s="100">
        <v>2</v>
      </c>
      <c r="K38" s="54">
        <v>70</v>
      </c>
    </row>
    <row r="39" spans="1:11" ht="14.25" customHeight="1">
      <c r="A39" s="8">
        <v>3</v>
      </c>
      <c r="B39" s="8">
        <v>4</v>
      </c>
      <c r="C39" s="9" t="s">
        <v>53</v>
      </c>
      <c r="D39" s="8" t="s">
        <v>52</v>
      </c>
      <c r="E39" s="8">
        <v>3</v>
      </c>
      <c r="F39" s="91">
        <v>0.000619675925925926</v>
      </c>
      <c r="G39" s="91">
        <v>0.0007166666666666667</v>
      </c>
      <c r="H39" s="91">
        <f t="shared" si="0"/>
        <v>0.0013363425925925925</v>
      </c>
      <c r="I39" s="8">
        <v>2004</v>
      </c>
      <c r="J39" s="100">
        <v>2</v>
      </c>
      <c r="K39" s="54">
        <v>60</v>
      </c>
    </row>
    <row r="40" spans="1:11" ht="14.25" customHeight="1">
      <c r="A40" s="8">
        <v>4</v>
      </c>
      <c r="B40" s="8">
        <v>11</v>
      </c>
      <c r="C40" s="9" t="s">
        <v>76</v>
      </c>
      <c r="D40" s="8" t="s">
        <v>52</v>
      </c>
      <c r="E40" s="8">
        <v>2</v>
      </c>
      <c r="F40" s="91">
        <v>0.0006268518518518519</v>
      </c>
      <c r="G40" s="91">
        <v>0.0007116898148148147</v>
      </c>
      <c r="H40" s="91">
        <f t="shared" si="0"/>
        <v>0.0013385416666666667</v>
      </c>
      <c r="I40" s="8">
        <v>2004</v>
      </c>
      <c r="J40" s="100">
        <v>2</v>
      </c>
      <c r="K40" s="54">
        <v>50</v>
      </c>
    </row>
    <row r="41" spans="1:11" ht="14.25" customHeight="1">
      <c r="A41" s="8">
        <v>5</v>
      </c>
      <c r="B41" s="71">
        <v>9</v>
      </c>
      <c r="C41" s="9" t="s">
        <v>225</v>
      </c>
      <c r="D41" s="8" t="s">
        <v>51</v>
      </c>
      <c r="E41" s="8">
        <v>2</v>
      </c>
      <c r="F41" s="91">
        <v>0.0006074074074074073</v>
      </c>
      <c r="G41" s="91">
        <v>0.0007373842592592592</v>
      </c>
      <c r="H41" s="91">
        <f t="shared" si="0"/>
        <v>0.0013447916666666664</v>
      </c>
      <c r="I41" s="21">
        <v>2004</v>
      </c>
      <c r="J41" s="100">
        <v>2</v>
      </c>
      <c r="K41" s="54">
        <v>45</v>
      </c>
    </row>
    <row r="42" spans="1:11" ht="14.25" customHeight="1">
      <c r="A42" s="8">
        <v>6</v>
      </c>
      <c r="B42" s="8">
        <v>15</v>
      </c>
      <c r="C42" s="9" t="s">
        <v>59</v>
      </c>
      <c r="D42" s="34" t="s">
        <v>189</v>
      </c>
      <c r="E42" s="18" t="s">
        <v>45</v>
      </c>
      <c r="F42" s="91">
        <v>0.0006361111111111112</v>
      </c>
      <c r="G42" s="91">
        <v>0.0007258101851851851</v>
      </c>
      <c r="H42" s="91">
        <f t="shared" si="0"/>
        <v>0.0013619212962962964</v>
      </c>
      <c r="I42" s="8">
        <v>2005</v>
      </c>
      <c r="J42" s="100">
        <v>2</v>
      </c>
      <c r="K42" s="110"/>
    </row>
    <row r="43" spans="1:11" ht="14.25" customHeight="1">
      <c r="A43" s="8">
        <v>7</v>
      </c>
      <c r="B43" s="8">
        <v>14</v>
      </c>
      <c r="C43" s="9" t="s">
        <v>206</v>
      </c>
      <c r="D43" s="8" t="s">
        <v>165</v>
      </c>
      <c r="E43" s="8" t="s">
        <v>46</v>
      </c>
      <c r="F43" s="91">
        <v>0.0006450231481481481</v>
      </c>
      <c r="G43" s="91">
        <v>0.0007387731481481482</v>
      </c>
      <c r="H43" s="91">
        <f t="shared" si="0"/>
        <v>0.0013837962962962964</v>
      </c>
      <c r="I43" s="8">
        <v>2006</v>
      </c>
      <c r="J43" s="100">
        <v>3</v>
      </c>
      <c r="K43" s="54">
        <v>40</v>
      </c>
    </row>
    <row r="44" spans="1:11" ht="14.25" customHeight="1">
      <c r="A44" s="8">
        <v>8</v>
      </c>
      <c r="B44" s="8">
        <v>10</v>
      </c>
      <c r="C44" s="9" t="s">
        <v>57</v>
      </c>
      <c r="D44" s="8" t="s">
        <v>78</v>
      </c>
      <c r="E44" s="8">
        <v>3</v>
      </c>
      <c r="F44" s="91">
        <v>0.0006508101851851852</v>
      </c>
      <c r="G44" s="91">
        <v>0.0007337962962962963</v>
      </c>
      <c r="H44" s="91">
        <f t="shared" si="0"/>
        <v>0.0013846064814814815</v>
      </c>
      <c r="I44" s="8">
        <v>2004</v>
      </c>
      <c r="J44" s="100">
        <v>3</v>
      </c>
      <c r="K44" s="54">
        <v>30</v>
      </c>
    </row>
    <row r="45" spans="1:11" ht="14.25" customHeight="1">
      <c r="A45" s="8">
        <v>9</v>
      </c>
      <c r="B45" s="8">
        <v>13</v>
      </c>
      <c r="C45" s="9" t="s">
        <v>86</v>
      </c>
      <c r="D45" s="8" t="s">
        <v>78</v>
      </c>
      <c r="E45" s="8" t="s">
        <v>54</v>
      </c>
      <c r="F45" s="91">
        <v>0.0007185185185185185</v>
      </c>
      <c r="G45" s="91">
        <v>0.0007575231481481481</v>
      </c>
      <c r="H45" s="91">
        <f t="shared" si="0"/>
        <v>0.0014760416666666667</v>
      </c>
      <c r="I45" s="8">
        <v>2004</v>
      </c>
      <c r="J45" s="100" t="s">
        <v>46</v>
      </c>
      <c r="K45" s="54">
        <v>27</v>
      </c>
    </row>
    <row r="46" spans="1:11" ht="14.25" customHeight="1">
      <c r="A46" s="8">
        <v>10</v>
      </c>
      <c r="B46" s="8">
        <v>19</v>
      </c>
      <c r="C46" s="81" t="s">
        <v>67</v>
      </c>
      <c r="D46" s="82" t="s">
        <v>195</v>
      </c>
      <c r="E46" s="83" t="s">
        <v>46</v>
      </c>
      <c r="F46" s="91">
        <v>0.0006931712962962963</v>
      </c>
      <c r="G46" s="91">
        <v>0.0007883101851851852</v>
      </c>
      <c r="H46" s="91">
        <f t="shared" si="0"/>
        <v>0.0014814814814814816</v>
      </c>
      <c r="I46" s="83">
        <v>2006</v>
      </c>
      <c r="J46" s="101" t="s">
        <v>46</v>
      </c>
      <c r="K46" s="110"/>
    </row>
    <row r="47" spans="1:11" ht="14.25" customHeight="1">
      <c r="A47" s="8">
        <v>11</v>
      </c>
      <c r="B47" s="8">
        <v>6</v>
      </c>
      <c r="C47" s="9" t="s">
        <v>66</v>
      </c>
      <c r="D47" s="8" t="s">
        <v>165</v>
      </c>
      <c r="E47" s="8" t="s">
        <v>54</v>
      </c>
      <c r="F47" s="91">
        <v>0.000680787037037037</v>
      </c>
      <c r="G47" s="91">
        <v>0.0008019675925925927</v>
      </c>
      <c r="H47" s="91">
        <f t="shared" si="0"/>
        <v>0.0014827546296296299</v>
      </c>
      <c r="I47" s="8">
        <v>2005</v>
      </c>
      <c r="J47" s="100" t="s">
        <v>46</v>
      </c>
      <c r="K47" s="54">
        <v>21</v>
      </c>
    </row>
    <row r="48" spans="1:11" ht="14.25" customHeight="1">
      <c r="A48" s="8">
        <v>12</v>
      </c>
      <c r="B48" s="8">
        <v>16</v>
      </c>
      <c r="C48" s="9" t="s">
        <v>87</v>
      </c>
      <c r="D48" s="21" t="s">
        <v>195</v>
      </c>
      <c r="E48" s="8" t="s">
        <v>45</v>
      </c>
      <c r="F48" s="91">
        <v>0.0008866898148148149</v>
      </c>
      <c r="G48" s="91">
        <v>0.0009704861111111111</v>
      </c>
      <c r="H48" s="91">
        <f t="shared" si="0"/>
        <v>0.001857175925925926</v>
      </c>
      <c r="I48" s="8">
        <v>2005</v>
      </c>
      <c r="J48" s="100" t="s">
        <v>19</v>
      </c>
      <c r="K48" s="54"/>
    </row>
    <row r="49" spans="1:11" ht="14.25" customHeight="1">
      <c r="A49" s="8">
        <v>13</v>
      </c>
      <c r="B49" s="8">
        <v>17</v>
      </c>
      <c r="C49" s="9" t="s">
        <v>197</v>
      </c>
      <c r="D49" s="21" t="s">
        <v>195</v>
      </c>
      <c r="E49" s="8" t="s">
        <v>19</v>
      </c>
      <c r="F49" s="91">
        <v>0.0008994212962962965</v>
      </c>
      <c r="G49" s="91">
        <v>0.000996875</v>
      </c>
      <c r="H49" s="91">
        <f t="shared" si="0"/>
        <v>0.0018962962962962965</v>
      </c>
      <c r="I49" s="8">
        <v>2005</v>
      </c>
      <c r="J49" s="100" t="s">
        <v>19</v>
      </c>
      <c r="K49" s="54"/>
    </row>
    <row r="50" spans="1:11" ht="14.25" customHeight="1">
      <c r="A50" s="8"/>
      <c r="B50" s="8"/>
      <c r="C50" s="9"/>
      <c r="D50" s="21"/>
      <c r="E50" s="8"/>
      <c r="F50" s="91"/>
      <c r="G50" s="91"/>
      <c r="H50" s="12" t="s">
        <v>78</v>
      </c>
      <c r="I50" s="35"/>
      <c r="J50" s="11"/>
      <c r="K50" s="111">
        <f>K44+K45</f>
        <v>57</v>
      </c>
    </row>
    <row r="51" spans="1:11" ht="14.25" customHeight="1">
      <c r="A51" s="8"/>
      <c r="B51" s="8"/>
      <c r="C51" s="9"/>
      <c r="D51" s="21"/>
      <c r="E51" s="8"/>
      <c r="F51" s="91"/>
      <c r="G51" s="91"/>
      <c r="H51" s="35" t="s">
        <v>51</v>
      </c>
      <c r="I51" s="35"/>
      <c r="J51" s="11"/>
      <c r="K51" s="111">
        <f>K41+K38+K37</f>
        <v>195</v>
      </c>
    </row>
    <row r="52" spans="1:11" ht="14.25" customHeight="1">
      <c r="A52" s="8"/>
      <c r="B52" s="8"/>
      <c r="C52" s="9"/>
      <c r="D52" s="21"/>
      <c r="E52" s="8"/>
      <c r="F52" s="91"/>
      <c r="G52" s="91"/>
      <c r="H52" s="35" t="s">
        <v>74</v>
      </c>
      <c r="I52" s="35"/>
      <c r="J52" s="11"/>
      <c r="K52" s="111">
        <v>0</v>
      </c>
    </row>
    <row r="53" spans="1:11" ht="14.25" customHeight="1">
      <c r="A53" s="8"/>
      <c r="B53" s="8"/>
      <c r="C53" s="9"/>
      <c r="D53" s="21"/>
      <c r="E53" s="8"/>
      <c r="F53" s="91"/>
      <c r="G53" s="91"/>
      <c r="H53" s="35" t="s">
        <v>52</v>
      </c>
      <c r="I53" s="35"/>
      <c r="J53" s="11"/>
      <c r="K53" s="111">
        <f>K40+K39</f>
        <v>110</v>
      </c>
    </row>
    <row r="54" spans="1:11" ht="14.25" customHeight="1">
      <c r="A54" s="8"/>
      <c r="B54" s="8"/>
      <c r="C54" s="9"/>
      <c r="D54" s="21"/>
      <c r="E54" s="8"/>
      <c r="F54" s="91"/>
      <c r="G54" s="91"/>
      <c r="H54" s="35" t="s">
        <v>165</v>
      </c>
      <c r="I54" s="35"/>
      <c r="J54" s="11"/>
      <c r="K54" s="111">
        <f>K43+K47</f>
        <v>61</v>
      </c>
    </row>
    <row r="55" spans="1:11" ht="14.25" customHeight="1">
      <c r="A55" s="8"/>
      <c r="B55" s="8"/>
      <c r="C55" s="9"/>
      <c r="D55" s="21"/>
      <c r="E55" s="8"/>
      <c r="F55" s="91"/>
      <c r="G55" s="91"/>
      <c r="H55" s="35" t="s">
        <v>166</v>
      </c>
      <c r="I55" s="11"/>
      <c r="J55" s="11"/>
      <c r="K55" s="111">
        <v>0</v>
      </c>
    </row>
    <row r="56" spans="1:11" ht="14.25" customHeight="1">
      <c r="A56" s="42" t="s">
        <v>176</v>
      </c>
      <c r="B56" s="36"/>
      <c r="C56" s="36"/>
      <c r="D56" s="36"/>
      <c r="E56" s="36"/>
      <c r="F56" s="91"/>
      <c r="G56" s="91"/>
      <c r="H56" s="91"/>
      <c r="I56" s="36"/>
      <c r="J56" s="100"/>
      <c r="K56" s="54"/>
    </row>
    <row r="57" spans="1:11" ht="14.25" customHeight="1">
      <c r="A57" s="8">
        <v>1</v>
      </c>
      <c r="B57" s="8">
        <v>24</v>
      </c>
      <c r="C57" s="9" t="s">
        <v>178</v>
      </c>
      <c r="D57" s="8" t="s">
        <v>51</v>
      </c>
      <c r="E57" s="8">
        <v>2</v>
      </c>
      <c r="F57" s="91">
        <v>0.0005722222222222221</v>
      </c>
      <c r="G57" s="91">
        <v>0.0006517361111111112</v>
      </c>
      <c r="H57" s="91">
        <f aca="true" t="shared" si="1" ref="H57:H79">SUM(F57:G57)</f>
        <v>0.0012239583333333334</v>
      </c>
      <c r="I57" s="8">
        <v>2004</v>
      </c>
      <c r="J57" s="100">
        <v>2</v>
      </c>
      <c r="K57" s="54">
        <v>80</v>
      </c>
    </row>
    <row r="58" spans="1:11" ht="14.25" customHeight="1">
      <c r="A58" s="8">
        <v>2</v>
      </c>
      <c r="B58" s="8">
        <v>20</v>
      </c>
      <c r="C58" s="9" t="s">
        <v>77</v>
      </c>
      <c r="D58" s="8" t="s">
        <v>74</v>
      </c>
      <c r="E58" s="8">
        <v>2</v>
      </c>
      <c r="F58" s="91">
        <v>0.0005670138888888889</v>
      </c>
      <c r="G58" s="91">
        <v>0.0006684027777777777</v>
      </c>
      <c r="H58" s="91">
        <f t="shared" si="1"/>
        <v>0.0012354166666666668</v>
      </c>
      <c r="I58" s="8">
        <v>2004</v>
      </c>
      <c r="J58" s="100">
        <v>2</v>
      </c>
      <c r="K58" s="54">
        <v>70</v>
      </c>
    </row>
    <row r="59" spans="1:11" ht="14.25" customHeight="1">
      <c r="A59" s="8">
        <v>3</v>
      </c>
      <c r="B59" s="8">
        <v>29</v>
      </c>
      <c r="C59" s="9" t="s">
        <v>203</v>
      </c>
      <c r="D59" s="8" t="s">
        <v>165</v>
      </c>
      <c r="E59" s="8">
        <v>2</v>
      </c>
      <c r="F59" s="91">
        <v>0.0005803240740740741</v>
      </c>
      <c r="G59" s="91">
        <v>0.0006644675925925925</v>
      </c>
      <c r="H59" s="91">
        <f t="shared" si="1"/>
        <v>0.0012447916666666666</v>
      </c>
      <c r="I59" s="8">
        <v>2004</v>
      </c>
      <c r="J59" s="100">
        <v>2</v>
      </c>
      <c r="K59" s="54">
        <v>60</v>
      </c>
    </row>
    <row r="60" spans="1:11" ht="14.25" customHeight="1">
      <c r="A60" s="8">
        <v>4</v>
      </c>
      <c r="B60" s="8">
        <v>36</v>
      </c>
      <c r="C60" s="9" t="s">
        <v>49</v>
      </c>
      <c r="D60" s="34" t="s">
        <v>189</v>
      </c>
      <c r="E60" s="8" t="s">
        <v>54</v>
      </c>
      <c r="F60" s="91">
        <v>0.0006020833333333334</v>
      </c>
      <c r="G60" s="91">
        <v>0.0006868055555555556</v>
      </c>
      <c r="H60" s="92">
        <f t="shared" si="1"/>
        <v>0.001288888888888889</v>
      </c>
      <c r="I60" s="8">
        <v>2006</v>
      </c>
      <c r="J60" s="100">
        <v>2</v>
      </c>
      <c r="K60" s="110"/>
    </row>
    <row r="61" spans="1:11" ht="14.25" customHeight="1">
      <c r="A61" s="8">
        <v>5</v>
      </c>
      <c r="B61" s="8">
        <v>46</v>
      </c>
      <c r="C61" s="81" t="s">
        <v>63</v>
      </c>
      <c r="D61" s="82" t="s">
        <v>199</v>
      </c>
      <c r="E61" s="84">
        <v>3</v>
      </c>
      <c r="F61" s="91">
        <v>0.000603587962962963</v>
      </c>
      <c r="G61" s="91">
        <v>0.0007107638888888889</v>
      </c>
      <c r="H61" s="91">
        <f t="shared" si="1"/>
        <v>0.001314351851851852</v>
      </c>
      <c r="I61" s="85">
        <v>2004</v>
      </c>
      <c r="J61" s="100">
        <v>3</v>
      </c>
      <c r="K61" s="54">
        <v>50</v>
      </c>
    </row>
    <row r="62" spans="1:11" ht="14.25" customHeight="1">
      <c r="A62" s="8">
        <v>6</v>
      </c>
      <c r="B62" s="8">
        <v>50</v>
      </c>
      <c r="C62" s="9" t="s">
        <v>48</v>
      </c>
      <c r="D62" s="34" t="s">
        <v>189</v>
      </c>
      <c r="E62" s="8">
        <v>3</v>
      </c>
      <c r="F62" s="91">
        <v>0.0006122685185185185</v>
      </c>
      <c r="G62" s="91">
        <v>0.0007025462962962963</v>
      </c>
      <c r="H62" s="91">
        <f t="shared" si="1"/>
        <v>0.0013148148148148147</v>
      </c>
      <c r="I62" s="8">
        <v>2006</v>
      </c>
      <c r="J62" s="100">
        <v>3</v>
      </c>
      <c r="K62" s="110"/>
    </row>
    <row r="63" spans="1:11" ht="14.25" customHeight="1">
      <c r="A63" s="8">
        <v>7</v>
      </c>
      <c r="B63" s="8">
        <v>28</v>
      </c>
      <c r="C63" s="9" t="s">
        <v>56</v>
      </c>
      <c r="D63" s="8" t="s">
        <v>52</v>
      </c>
      <c r="E63" s="8">
        <v>2</v>
      </c>
      <c r="F63" s="91">
        <v>0.00063125</v>
      </c>
      <c r="G63" s="91">
        <v>0.0007103009259259259</v>
      </c>
      <c r="H63" s="91">
        <f t="shared" si="1"/>
        <v>0.0013415509259259257</v>
      </c>
      <c r="I63" s="8">
        <v>2004</v>
      </c>
      <c r="J63" s="100">
        <v>3</v>
      </c>
      <c r="K63" s="54">
        <v>45</v>
      </c>
    </row>
    <row r="64" spans="1:11" ht="14.25" customHeight="1">
      <c r="A64" s="8">
        <v>8</v>
      </c>
      <c r="B64" s="8">
        <v>31</v>
      </c>
      <c r="C64" s="9" t="s">
        <v>81</v>
      </c>
      <c r="D64" s="8" t="s">
        <v>52</v>
      </c>
      <c r="E64" s="8" t="s">
        <v>46</v>
      </c>
      <c r="F64" s="91">
        <v>0.0006590277777777778</v>
      </c>
      <c r="G64" s="91">
        <v>0.0007194444444444444</v>
      </c>
      <c r="H64" s="91">
        <f t="shared" si="1"/>
        <v>0.0013784722222222223</v>
      </c>
      <c r="I64" s="8">
        <v>2005</v>
      </c>
      <c r="J64" s="100" t="s">
        <v>54</v>
      </c>
      <c r="K64" s="54">
        <v>40</v>
      </c>
    </row>
    <row r="65" spans="1:11" ht="14.25" customHeight="1">
      <c r="A65" s="8">
        <v>9</v>
      </c>
      <c r="B65" s="8">
        <v>25</v>
      </c>
      <c r="C65" s="9" t="s">
        <v>58</v>
      </c>
      <c r="D65" s="8" t="s">
        <v>78</v>
      </c>
      <c r="E65" s="8">
        <v>3</v>
      </c>
      <c r="F65" s="91">
        <v>0.0006827546296296296</v>
      </c>
      <c r="G65" s="91">
        <v>0.0007574074074074075</v>
      </c>
      <c r="H65" s="91">
        <f t="shared" si="1"/>
        <v>0.001440162037037037</v>
      </c>
      <c r="I65" s="8">
        <v>2006</v>
      </c>
      <c r="J65" s="100" t="s">
        <v>46</v>
      </c>
      <c r="K65" s="54">
        <v>30</v>
      </c>
    </row>
    <row r="66" spans="1:11" ht="14.25" customHeight="1">
      <c r="A66" s="8">
        <v>10</v>
      </c>
      <c r="B66" s="8">
        <v>33</v>
      </c>
      <c r="C66" s="9" t="s">
        <v>47</v>
      </c>
      <c r="D66" s="34" t="s">
        <v>51</v>
      </c>
      <c r="E66" s="8" t="s">
        <v>46</v>
      </c>
      <c r="F66" s="91">
        <v>0.0006736111111111113</v>
      </c>
      <c r="G66" s="91">
        <v>0.0007737268518518519</v>
      </c>
      <c r="H66" s="91">
        <f t="shared" si="1"/>
        <v>0.0014473379629629632</v>
      </c>
      <c r="I66" s="8">
        <v>2005</v>
      </c>
      <c r="J66" s="100" t="s">
        <v>46</v>
      </c>
      <c r="K66" s="54">
        <v>27</v>
      </c>
    </row>
    <row r="67" spans="1:11" ht="14.25" customHeight="1">
      <c r="A67" s="8">
        <v>11</v>
      </c>
      <c r="B67" s="8">
        <v>51</v>
      </c>
      <c r="C67" s="9" t="s">
        <v>68</v>
      </c>
      <c r="D67" s="8" t="s">
        <v>195</v>
      </c>
      <c r="E67" s="8" t="s">
        <v>54</v>
      </c>
      <c r="F67" s="91">
        <v>0.0006763888888888888</v>
      </c>
      <c r="G67" s="91">
        <v>0.0007820601851851852</v>
      </c>
      <c r="H67" s="91">
        <f t="shared" si="1"/>
        <v>0.001458449074074074</v>
      </c>
      <c r="I67" s="8">
        <v>2005</v>
      </c>
      <c r="J67" s="100" t="s">
        <v>46</v>
      </c>
      <c r="K67" s="94"/>
    </row>
    <row r="68" spans="1:11" ht="14.25" customHeight="1">
      <c r="A68" s="8">
        <v>12</v>
      </c>
      <c r="B68" s="8">
        <v>41</v>
      </c>
      <c r="C68" s="9" t="s">
        <v>205</v>
      </c>
      <c r="D68" s="8" t="s">
        <v>196</v>
      </c>
      <c r="E68" s="8" t="s">
        <v>45</v>
      </c>
      <c r="F68" s="91">
        <v>0.0006754629629629629</v>
      </c>
      <c r="G68" s="91">
        <v>0.000794560185185185</v>
      </c>
      <c r="H68" s="91">
        <f t="shared" si="1"/>
        <v>0.0014700231481481478</v>
      </c>
      <c r="I68" s="8">
        <v>2004</v>
      </c>
      <c r="J68" s="100" t="s">
        <v>46</v>
      </c>
      <c r="K68" s="94"/>
    </row>
    <row r="69" spans="1:11" ht="14.25" customHeight="1">
      <c r="A69" s="8">
        <v>13</v>
      </c>
      <c r="B69" s="8">
        <v>37</v>
      </c>
      <c r="C69" s="9" t="s">
        <v>65</v>
      </c>
      <c r="D69" s="8" t="s">
        <v>195</v>
      </c>
      <c r="E69" s="18">
        <v>2</v>
      </c>
      <c r="F69" s="91">
        <v>0.0006531250000000001</v>
      </c>
      <c r="G69" s="91">
        <v>0.0008173611111111112</v>
      </c>
      <c r="H69" s="91">
        <f t="shared" si="1"/>
        <v>0.0014704861111111112</v>
      </c>
      <c r="I69" s="8">
        <v>2004</v>
      </c>
      <c r="J69" s="100" t="s">
        <v>46</v>
      </c>
      <c r="K69" s="94"/>
    </row>
    <row r="70" spans="1:11" ht="14.25" customHeight="1">
      <c r="A70" s="8">
        <v>14</v>
      </c>
      <c r="B70" s="8">
        <v>47</v>
      </c>
      <c r="C70" s="9" t="s">
        <v>44</v>
      </c>
      <c r="D70" s="8" t="s">
        <v>196</v>
      </c>
      <c r="E70" s="8" t="s">
        <v>54</v>
      </c>
      <c r="F70" s="91">
        <v>0.0007259259259259259</v>
      </c>
      <c r="G70" s="91">
        <v>0.0008180555555555555</v>
      </c>
      <c r="H70" s="91">
        <f t="shared" si="1"/>
        <v>0.0015439814814814812</v>
      </c>
      <c r="I70" s="8">
        <v>2006</v>
      </c>
      <c r="J70" s="100" t="s">
        <v>45</v>
      </c>
      <c r="K70" s="94"/>
    </row>
    <row r="71" spans="1:11" ht="14.25" customHeight="1">
      <c r="A71" s="8">
        <v>15</v>
      </c>
      <c r="B71" s="8">
        <v>21</v>
      </c>
      <c r="C71" s="9" t="s">
        <v>60</v>
      </c>
      <c r="D71" s="8" t="s">
        <v>78</v>
      </c>
      <c r="E71" s="8">
        <v>2</v>
      </c>
      <c r="F71" s="91">
        <v>0.0006967592592592594</v>
      </c>
      <c r="G71" s="91">
        <v>0.000854050925925926</v>
      </c>
      <c r="H71" s="91">
        <f t="shared" si="1"/>
        <v>0.0015508101851851855</v>
      </c>
      <c r="I71" s="8">
        <v>2006</v>
      </c>
      <c r="J71" s="100" t="s">
        <v>45</v>
      </c>
      <c r="K71" s="54">
        <v>21</v>
      </c>
    </row>
    <row r="72" spans="1:11" ht="14.25" customHeight="1">
      <c r="A72" s="8">
        <v>16</v>
      </c>
      <c r="B72" s="8">
        <v>48</v>
      </c>
      <c r="C72" s="9" t="s">
        <v>215</v>
      </c>
      <c r="D72" s="8" t="s">
        <v>196</v>
      </c>
      <c r="E72" s="8" t="s">
        <v>19</v>
      </c>
      <c r="F72" s="91">
        <v>0.0007250000000000001</v>
      </c>
      <c r="G72" s="91">
        <v>0.0008368055555555556</v>
      </c>
      <c r="H72" s="91">
        <f t="shared" si="1"/>
        <v>0.0015618055555555556</v>
      </c>
      <c r="I72" s="8">
        <v>2006</v>
      </c>
      <c r="J72" s="100" t="s">
        <v>45</v>
      </c>
      <c r="K72" s="54"/>
    </row>
    <row r="73" spans="1:11" ht="14.25" customHeight="1">
      <c r="A73" s="8">
        <v>17</v>
      </c>
      <c r="B73" s="8">
        <v>40</v>
      </c>
      <c r="C73" s="9" t="s">
        <v>94</v>
      </c>
      <c r="D73" s="34" t="s">
        <v>189</v>
      </c>
      <c r="E73" s="8" t="s">
        <v>19</v>
      </c>
      <c r="F73" s="91">
        <v>0.0007504629629629629</v>
      </c>
      <c r="G73" s="91">
        <v>0.0008239583333333333</v>
      </c>
      <c r="H73" s="91">
        <f t="shared" si="1"/>
        <v>0.0015744212962962962</v>
      </c>
      <c r="I73" s="8">
        <v>2005</v>
      </c>
      <c r="J73" s="100" t="s">
        <v>45</v>
      </c>
      <c r="K73" s="54"/>
    </row>
    <row r="74" spans="1:11" ht="14.25" customHeight="1">
      <c r="A74" s="8">
        <v>18</v>
      </c>
      <c r="B74" s="8">
        <v>44</v>
      </c>
      <c r="C74" s="9" t="s">
        <v>82</v>
      </c>
      <c r="D74" s="21" t="s">
        <v>192</v>
      </c>
      <c r="E74" s="18" t="s">
        <v>46</v>
      </c>
      <c r="F74" s="91">
        <v>0.0007177083333333333</v>
      </c>
      <c r="G74" s="91">
        <v>0.000878125</v>
      </c>
      <c r="H74" s="91">
        <f t="shared" si="1"/>
        <v>0.0015958333333333332</v>
      </c>
      <c r="I74" s="19">
        <v>2004</v>
      </c>
      <c r="J74" s="100" t="s">
        <v>45</v>
      </c>
      <c r="K74" s="54"/>
    </row>
    <row r="75" spans="1:11" ht="14.25" customHeight="1">
      <c r="A75" s="8">
        <v>19</v>
      </c>
      <c r="B75" s="8">
        <v>58</v>
      </c>
      <c r="C75" s="81" t="s">
        <v>213</v>
      </c>
      <c r="D75" s="83" t="s">
        <v>195</v>
      </c>
      <c r="E75" s="83" t="s">
        <v>19</v>
      </c>
      <c r="F75" s="91">
        <v>0.000764236111111111</v>
      </c>
      <c r="G75" s="91">
        <v>0.0008708333333333333</v>
      </c>
      <c r="H75" s="91">
        <f t="shared" si="1"/>
        <v>0.0016350694444444442</v>
      </c>
      <c r="I75" s="83">
        <v>2005</v>
      </c>
      <c r="J75" s="100" t="s">
        <v>45</v>
      </c>
      <c r="K75" s="54"/>
    </row>
    <row r="76" spans="1:11" ht="14.25" customHeight="1">
      <c r="A76" s="8">
        <v>20</v>
      </c>
      <c r="B76" s="8">
        <v>49</v>
      </c>
      <c r="C76" s="9" t="s">
        <v>93</v>
      </c>
      <c r="D76" s="8" t="s">
        <v>193</v>
      </c>
      <c r="E76" s="8" t="s">
        <v>45</v>
      </c>
      <c r="F76" s="91">
        <v>0.0007721064814814814</v>
      </c>
      <c r="G76" s="91">
        <v>0.0008677083333333333</v>
      </c>
      <c r="H76" s="91">
        <f t="shared" si="1"/>
        <v>0.0016398148148148147</v>
      </c>
      <c r="I76" s="8">
        <v>2005</v>
      </c>
      <c r="J76" s="100" t="s">
        <v>45</v>
      </c>
      <c r="K76" s="94"/>
    </row>
    <row r="77" spans="1:11" ht="14.25" customHeight="1">
      <c r="A77" s="8">
        <v>21</v>
      </c>
      <c r="B77" s="8">
        <v>38</v>
      </c>
      <c r="C77" s="9" t="s">
        <v>226</v>
      </c>
      <c r="D77" s="8" t="s">
        <v>195</v>
      </c>
      <c r="E77" s="8" t="s">
        <v>19</v>
      </c>
      <c r="F77" s="91">
        <v>0.0007750000000000001</v>
      </c>
      <c r="G77" s="91">
        <v>0.0009092592592592593</v>
      </c>
      <c r="H77" s="91">
        <f t="shared" si="1"/>
        <v>0.0016842592592592595</v>
      </c>
      <c r="I77" s="8">
        <v>2004</v>
      </c>
      <c r="J77" s="100" t="s">
        <v>19</v>
      </c>
      <c r="K77" s="26"/>
    </row>
    <row r="78" spans="1:11" ht="14.25" customHeight="1">
      <c r="A78" s="8">
        <v>22</v>
      </c>
      <c r="B78" s="8">
        <v>54</v>
      </c>
      <c r="C78" s="9" t="s">
        <v>182</v>
      </c>
      <c r="D78" s="8" t="s">
        <v>190</v>
      </c>
      <c r="E78" s="8" t="s">
        <v>45</v>
      </c>
      <c r="F78" s="91">
        <v>0.0007668981481481482</v>
      </c>
      <c r="G78" s="91">
        <v>0.0009648148148148147</v>
      </c>
      <c r="H78" s="91">
        <f t="shared" si="1"/>
        <v>0.001731712962962963</v>
      </c>
      <c r="I78" s="8">
        <v>2006</v>
      </c>
      <c r="J78" s="100" t="s">
        <v>19</v>
      </c>
      <c r="K78" s="54"/>
    </row>
    <row r="79" spans="1:11" ht="14.25" customHeight="1">
      <c r="A79" s="8">
        <v>23</v>
      </c>
      <c r="B79" s="8">
        <v>35</v>
      </c>
      <c r="C79" s="9" t="s">
        <v>69</v>
      </c>
      <c r="D79" s="8" t="s">
        <v>195</v>
      </c>
      <c r="E79" s="8" t="s">
        <v>45</v>
      </c>
      <c r="F79" s="91">
        <v>0.0008458333333333333</v>
      </c>
      <c r="G79" s="91">
        <v>0.0010224537037037036</v>
      </c>
      <c r="H79" s="91">
        <f t="shared" si="1"/>
        <v>0.0018682870370370368</v>
      </c>
      <c r="I79" s="8">
        <v>2006</v>
      </c>
      <c r="J79" s="100" t="s">
        <v>19</v>
      </c>
      <c r="K79" s="94"/>
    </row>
    <row r="80" spans="1:11" ht="14.25" customHeight="1">
      <c r="A80" s="8"/>
      <c r="B80" s="8"/>
      <c r="C80" s="9"/>
      <c r="D80" s="8"/>
      <c r="E80" s="8"/>
      <c r="F80" s="91"/>
      <c r="G80" s="91"/>
      <c r="H80" s="12" t="s">
        <v>78</v>
      </c>
      <c r="I80" s="35"/>
      <c r="J80" s="11"/>
      <c r="K80" s="111">
        <f>K65+K71</f>
        <v>51</v>
      </c>
    </row>
    <row r="81" spans="1:11" ht="14.25" customHeight="1">
      <c r="A81" s="8"/>
      <c r="B81" s="8"/>
      <c r="C81" s="9"/>
      <c r="D81" s="8"/>
      <c r="E81" s="8"/>
      <c r="F81" s="91"/>
      <c r="G81" s="91"/>
      <c r="H81" s="35" t="s">
        <v>51</v>
      </c>
      <c r="I81" s="35"/>
      <c r="J81" s="11"/>
      <c r="K81" s="111">
        <f>K57+K66</f>
        <v>107</v>
      </c>
    </row>
    <row r="82" spans="1:11" ht="14.25" customHeight="1">
      <c r="A82" s="8"/>
      <c r="B82" s="8"/>
      <c r="C82" s="9"/>
      <c r="D82" s="8"/>
      <c r="E82" s="8"/>
      <c r="F82" s="91"/>
      <c r="G82" s="91"/>
      <c r="H82" s="35" t="s">
        <v>74</v>
      </c>
      <c r="I82" s="35"/>
      <c r="J82" s="11"/>
      <c r="K82" s="111">
        <f>K58</f>
        <v>70</v>
      </c>
    </row>
    <row r="83" spans="1:11" ht="14.25" customHeight="1">
      <c r="A83" s="8"/>
      <c r="B83" s="8"/>
      <c r="C83" s="9"/>
      <c r="D83" s="8"/>
      <c r="E83" s="8"/>
      <c r="F83" s="91"/>
      <c r="G83" s="91"/>
      <c r="H83" s="35" t="s">
        <v>52</v>
      </c>
      <c r="I83" s="35"/>
      <c r="J83" s="11"/>
      <c r="K83" s="111">
        <f>K63+K64</f>
        <v>85</v>
      </c>
    </row>
    <row r="84" spans="1:11" ht="14.25" customHeight="1">
      <c r="A84" s="8"/>
      <c r="B84" s="8"/>
      <c r="C84" s="9"/>
      <c r="D84" s="8"/>
      <c r="E84" s="8"/>
      <c r="F84" s="91"/>
      <c r="G84" s="91"/>
      <c r="H84" s="35" t="s">
        <v>165</v>
      </c>
      <c r="I84" s="35"/>
      <c r="J84" s="11"/>
      <c r="K84" s="111">
        <f>K59</f>
        <v>60</v>
      </c>
    </row>
    <row r="85" spans="1:11" ht="14.25" customHeight="1">
      <c r="A85" s="8"/>
      <c r="B85" s="8"/>
      <c r="C85" s="9"/>
      <c r="D85" s="8"/>
      <c r="E85" s="8"/>
      <c r="F85" s="91"/>
      <c r="G85" s="91"/>
      <c r="H85" s="35" t="s">
        <v>166</v>
      </c>
      <c r="I85" s="11"/>
      <c r="J85" s="11"/>
      <c r="K85" s="111">
        <f>K61</f>
        <v>50</v>
      </c>
    </row>
    <row r="86" spans="1:11" ht="14.25" customHeight="1">
      <c r="A86" s="42" t="s">
        <v>101</v>
      </c>
      <c r="B86" s="36"/>
      <c r="C86" s="36"/>
      <c r="D86" s="36"/>
      <c r="E86" s="36"/>
      <c r="F86" s="91"/>
      <c r="G86" s="91"/>
      <c r="H86" s="91"/>
      <c r="I86" s="36"/>
      <c r="J86" s="100"/>
      <c r="K86" s="54"/>
    </row>
    <row r="87" spans="1:11" s="13" customFormat="1" ht="14.25" customHeight="1">
      <c r="A87" s="8">
        <v>1</v>
      </c>
      <c r="B87" s="8">
        <v>61</v>
      </c>
      <c r="C87" s="9" t="s">
        <v>102</v>
      </c>
      <c r="D87" s="8" t="s">
        <v>51</v>
      </c>
      <c r="E87" s="8">
        <v>1</v>
      </c>
      <c r="F87" s="91">
        <v>0.0005085648148148148</v>
      </c>
      <c r="G87" s="91">
        <v>0.0004850694444444444</v>
      </c>
      <c r="H87" s="91">
        <f aca="true" t="shared" si="2" ref="H87:H94">SUM(F87:G87)</f>
        <v>0.0009936342592592592</v>
      </c>
      <c r="I87" s="71">
        <v>2000</v>
      </c>
      <c r="J87" s="100">
        <v>1</v>
      </c>
      <c r="K87" s="54">
        <v>80</v>
      </c>
    </row>
    <row r="88" spans="1:11" s="13" customFormat="1" ht="14.25" customHeight="1">
      <c r="A88" s="8">
        <v>2</v>
      </c>
      <c r="B88" s="8">
        <v>64</v>
      </c>
      <c r="C88" s="9" t="s">
        <v>106</v>
      </c>
      <c r="D88" s="8" t="s">
        <v>51</v>
      </c>
      <c r="E88" s="8">
        <v>1</v>
      </c>
      <c r="F88" s="91">
        <v>0.0005412037037037037</v>
      </c>
      <c r="G88" s="91">
        <v>0.0005261574074074074</v>
      </c>
      <c r="H88" s="91">
        <f t="shared" si="2"/>
        <v>0.001067361111111111</v>
      </c>
      <c r="I88" s="8">
        <v>2001</v>
      </c>
      <c r="J88" s="100">
        <v>2</v>
      </c>
      <c r="K88" s="54">
        <v>70</v>
      </c>
    </row>
    <row r="89" spans="1:11" s="13" customFormat="1" ht="14.25" customHeight="1">
      <c r="A89" s="8">
        <v>3</v>
      </c>
      <c r="B89" s="8">
        <v>66</v>
      </c>
      <c r="C89" s="9" t="s">
        <v>227</v>
      </c>
      <c r="D89" s="8" t="s">
        <v>189</v>
      </c>
      <c r="E89" s="8">
        <v>2</v>
      </c>
      <c r="F89" s="91">
        <v>0.0005709490740740741</v>
      </c>
      <c r="G89" s="91">
        <v>0.0005553240740740741</v>
      </c>
      <c r="H89" s="91">
        <f t="shared" si="2"/>
        <v>0.0011262731481481482</v>
      </c>
      <c r="I89" s="21">
        <v>2001</v>
      </c>
      <c r="J89" s="100">
        <v>2</v>
      </c>
      <c r="K89" s="112"/>
    </row>
    <row r="90" spans="1:11" s="13" customFormat="1" ht="14.25" customHeight="1">
      <c r="A90" s="8">
        <v>4</v>
      </c>
      <c r="B90" s="8">
        <v>67</v>
      </c>
      <c r="C90" s="9" t="s">
        <v>107</v>
      </c>
      <c r="D90" s="8" t="s">
        <v>51</v>
      </c>
      <c r="E90" s="8">
        <v>2</v>
      </c>
      <c r="F90" s="91">
        <v>0.0005876157407407408</v>
      </c>
      <c r="G90" s="91">
        <v>0.0005549768518518519</v>
      </c>
      <c r="H90" s="91">
        <f t="shared" si="2"/>
        <v>0.0011425925925925926</v>
      </c>
      <c r="I90" s="8">
        <v>2000</v>
      </c>
      <c r="J90" s="100">
        <v>2</v>
      </c>
      <c r="K90" s="54">
        <v>60</v>
      </c>
    </row>
    <row r="91" spans="1:11" s="13" customFormat="1" ht="14.25" customHeight="1">
      <c r="A91" s="8">
        <v>5</v>
      </c>
      <c r="B91" s="8">
        <v>63</v>
      </c>
      <c r="C91" s="9" t="s">
        <v>103</v>
      </c>
      <c r="D91" s="8" t="s">
        <v>74</v>
      </c>
      <c r="E91" s="8">
        <v>1</v>
      </c>
      <c r="F91" s="91">
        <v>0.0005846064814814814</v>
      </c>
      <c r="G91" s="91">
        <v>0.0005609953703703703</v>
      </c>
      <c r="H91" s="91">
        <f t="shared" si="2"/>
        <v>0.0011456018518518516</v>
      </c>
      <c r="I91" s="8">
        <v>2001</v>
      </c>
      <c r="J91" s="100">
        <v>3</v>
      </c>
      <c r="K91" s="54">
        <v>50</v>
      </c>
    </row>
    <row r="92" spans="1:11" s="13" customFormat="1" ht="14.25" customHeight="1">
      <c r="A92" s="8">
        <v>6</v>
      </c>
      <c r="B92" s="8">
        <v>60</v>
      </c>
      <c r="C92" s="9" t="s">
        <v>105</v>
      </c>
      <c r="D92" s="21" t="s">
        <v>52</v>
      </c>
      <c r="E92" s="8">
        <v>2</v>
      </c>
      <c r="F92" s="91">
        <v>0.0006031249999999999</v>
      </c>
      <c r="G92" s="91">
        <v>0.0005870370370370371</v>
      </c>
      <c r="H92" s="91">
        <f t="shared" si="2"/>
        <v>0.0011901620370370369</v>
      </c>
      <c r="I92" s="21">
        <v>2001</v>
      </c>
      <c r="J92" s="100">
        <v>3</v>
      </c>
      <c r="K92" s="54">
        <v>45</v>
      </c>
    </row>
    <row r="93" spans="1:11" s="13" customFormat="1" ht="14.25" customHeight="1">
      <c r="A93" s="8">
        <v>7</v>
      </c>
      <c r="B93" s="8">
        <v>65</v>
      </c>
      <c r="C93" s="9" t="s">
        <v>183</v>
      </c>
      <c r="D93" s="21" t="s">
        <v>52</v>
      </c>
      <c r="E93" s="8">
        <v>2</v>
      </c>
      <c r="F93" s="91">
        <v>0.0006143518518518518</v>
      </c>
      <c r="G93" s="91">
        <v>0.0006017361111111112</v>
      </c>
      <c r="H93" s="91">
        <f t="shared" si="2"/>
        <v>0.001216087962962963</v>
      </c>
      <c r="I93" s="21">
        <v>2001</v>
      </c>
      <c r="J93" s="100" t="s">
        <v>54</v>
      </c>
      <c r="K93" s="54">
        <v>40</v>
      </c>
    </row>
    <row r="94" spans="1:11" s="13" customFormat="1" ht="14.25" customHeight="1">
      <c r="A94" s="8">
        <v>8</v>
      </c>
      <c r="B94" s="8">
        <v>62</v>
      </c>
      <c r="C94" s="9" t="s">
        <v>104</v>
      </c>
      <c r="D94" s="21" t="s">
        <v>211</v>
      </c>
      <c r="E94" s="8">
        <v>2</v>
      </c>
      <c r="F94" s="91">
        <v>0.0006361111111111112</v>
      </c>
      <c r="G94" s="91">
        <v>0.0006405092592592593</v>
      </c>
      <c r="H94" s="91">
        <f t="shared" si="2"/>
        <v>0.0012766203703703705</v>
      </c>
      <c r="I94" s="8">
        <v>2001</v>
      </c>
      <c r="J94" s="100" t="s">
        <v>46</v>
      </c>
      <c r="K94" s="54">
        <v>35</v>
      </c>
    </row>
    <row r="95" spans="1:11" s="13" customFormat="1" ht="14.25" customHeight="1">
      <c r="A95" s="8"/>
      <c r="B95" s="8"/>
      <c r="C95" s="9"/>
      <c r="D95" s="21"/>
      <c r="E95" s="8"/>
      <c r="F95" s="91"/>
      <c r="G95" s="91"/>
      <c r="H95" s="12" t="s">
        <v>78</v>
      </c>
      <c r="I95" s="35"/>
      <c r="J95" s="11"/>
      <c r="K95" s="111">
        <v>0</v>
      </c>
    </row>
    <row r="96" spans="1:11" s="13" customFormat="1" ht="14.25" customHeight="1">
      <c r="A96" s="8"/>
      <c r="B96" s="8"/>
      <c r="C96" s="9"/>
      <c r="D96" s="21"/>
      <c r="E96" s="8"/>
      <c r="F96" s="91"/>
      <c r="G96" s="91"/>
      <c r="H96" s="35" t="s">
        <v>51</v>
      </c>
      <c r="I96" s="35"/>
      <c r="J96" s="11"/>
      <c r="K96" s="111">
        <f>K88+K90+K87</f>
        <v>210</v>
      </c>
    </row>
    <row r="97" spans="1:11" s="13" customFormat="1" ht="14.25" customHeight="1">
      <c r="A97" s="8"/>
      <c r="B97" s="8"/>
      <c r="C97" s="9"/>
      <c r="D97" s="21"/>
      <c r="E97" s="8"/>
      <c r="F97" s="91"/>
      <c r="G97" s="91"/>
      <c r="H97" s="35" t="s">
        <v>74</v>
      </c>
      <c r="I97" s="35"/>
      <c r="J97" s="11"/>
      <c r="K97" s="111">
        <f>K91</f>
        <v>50</v>
      </c>
    </row>
    <row r="98" spans="1:11" s="13" customFormat="1" ht="14.25" customHeight="1">
      <c r="A98" s="8"/>
      <c r="B98" s="8"/>
      <c r="C98" s="9"/>
      <c r="D98" s="21"/>
      <c r="E98" s="8"/>
      <c r="F98" s="91"/>
      <c r="G98" s="91"/>
      <c r="H98" s="35" t="s">
        <v>52</v>
      </c>
      <c r="I98" s="35"/>
      <c r="J98" s="11"/>
      <c r="K98" s="111">
        <f>K92+K93</f>
        <v>85</v>
      </c>
    </row>
    <row r="99" spans="1:11" s="13" customFormat="1" ht="14.25" customHeight="1">
      <c r="A99" s="8"/>
      <c r="B99" s="8"/>
      <c r="C99" s="9"/>
      <c r="D99" s="21"/>
      <c r="E99" s="8"/>
      <c r="F99" s="91"/>
      <c r="G99" s="91"/>
      <c r="H99" s="35" t="s">
        <v>165</v>
      </c>
      <c r="I99" s="35"/>
      <c r="J99" s="11"/>
      <c r="K99" s="111">
        <f>K94</f>
        <v>35</v>
      </c>
    </row>
    <row r="100" spans="1:11" s="13" customFormat="1" ht="14.25" customHeight="1">
      <c r="A100" s="8"/>
      <c r="B100" s="8"/>
      <c r="C100" s="9"/>
      <c r="D100" s="21"/>
      <c r="E100" s="8"/>
      <c r="F100" s="91"/>
      <c r="G100" s="91"/>
      <c r="H100" s="35" t="s">
        <v>166</v>
      </c>
      <c r="I100" s="11"/>
      <c r="J100" s="11"/>
      <c r="K100" s="111">
        <v>0</v>
      </c>
    </row>
    <row r="101" spans="1:11" ht="14.25" customHeight="1">
      <c r="A101" s="42" t="s">
        <v>108</v>
      </c>
      <c r="B101" s="36"/>
      <c r="C101" s="36"/>
      <c r="D101" s="36"/>
      <c r="E101" s="36"/>
      <c r="F101" s="91"/>
      <c r="G101" s="91"/>
      <c r="H101" s="91"/>
      <c r="I101" s="36"/>
      <c r="J101" s="100"/>
      <c r="K101" s="24"/>
    </row>
    <row r="102" spans="1:11" s="13" customFormat="1" ht="14.25" customHeight="1">
      <c r="A102" s="8">
        <v>1</v>
      </c>
      <c r="B102" s="8">
        <v>71</v>
      </c>
      <c r="C102" s="9" t="s">
        <v>111</v>
      </c>
      <c r="D102" s="8" t="s">
        <v>51</v>
      </c>
      <c r="E102" s="8">
        <v>1</v>
      </c>
      <c r="F102" s="91">
        <v>0.000503587962962963</v>
      </c>
      <c r="G102" s="91">
        <v>0.0004913194444444445</v>
      </c>
      <c r="H102" s="91">
        <f aca="true" t="shared" si="3" ref="H102:H116">SUM(F102:G102)</f>
        <v>0.0009949074074074075</v>
      </c>
      <c r="I102" s="8">
        <v>2000</v>
      </c>
      <c r="J102" s="100">
        <v>1</v>
      </c>
      <c r="K102" s="54">
        <v>80</v>
      </c>
    </row>
    <row r="103" spans="1:11" s="13" customFormat="1" ht="14.25" customHeight="1">
      <c r="A103" s="8">
        <v>2</v>
      </c>
      <c r="B103" s="8">
        <v>75</v>
      </c>
      <c r="C103" s="9" t="s">
        <v>191</v>
      </c>
      <c r="D103" s="8" t="s">
        <v>52</v>
      </c>
      <c r="E103" s="8">
        <v>1</v>
      </c>
      <c r="F103" s="91">
        <v>0.0005130787037037037</v>
      </c>
      <c r="G103" s="91">
        <v>0.00048819444444444436</v>
      </c>
      <c r="H103" s="91">
        <f t="shared" si="3"/>
        <v>0.001001273148148148</v>
      </c>
      <c r="I103" s="8">
        <v>2000</v>
      </c>
      <c r="J103" s="100">
        <v>1</v>
      </c>
      <c r="K103" s="54">
        <v>70</v>
      </c>
    </row>
    <row r="104" spans="1:11" s="13" customFormat="1" ht="14.25" customHeight="1">
      <c r="A104" s="8">
        <v>3</v>
      </c>
      <c r="B104" s="8">
        <v>76</v>
      </c>
      <c r="C104" s="9" t="s">
        <v>115</v>
      </c>
      <c r="D104" s="21" t="s">
        <v>211</v>
      </c>
      <c r="E104" s="8">
        <v>1</v>
      </c>
      <c r="F104" s="91">
        <v>0.0005219907407407407</v>
      </c>
      <c r="G104" s="91">
        <v>0.00048715277777777776</v>
      </c>
      <c r="H104" s="91">
        <f t="shared" si="3"/>
        <v>0.0010091435185185186</v>
      </c>
      <c r="I104" s="21">
        <v>2000</v>
      </c>
      <c r="J104" s="100">
        <v>1</v>
      </c>
      <c r="K104" s="54">
        <v>60</v>
      </c>
    </row>
    <row r="105" spans="1:11" s="13" customFormat="1" ht="14.25" customHeight="1">
      <c r="A105" s="8">
        <v>4</v>
      </c>
      <c r="B105" s="8">
        <v>73</v>
      </c>
      <c r="C105" s="9" t="s">
        <v>116</v>
      </c>
      <c r="D105" s="8" t="s">
        <v>74</v>
      </c>
      <c r="E105" s="8">
        <v>1</v>
      </c>
      <c r="F105" s="91">
        <v>0.0005082175925925926</v>
      </c>
      <c r="G105" s="91">
        <v>0.0005060185185185186</v>
      </c>
      <c r="H105" s="91">
        <f t="shared" si="3"/>
        <v>0.0010142361111111112</v>
      </c>
      <c r="I105" s="8">
        <v>2000</v>
      </c>
      <c r="J105" s="100">
        <v>1</v>
      </c>
      <c r="K105" s="54">
        <v>50</v>
      </c>
    </row>
    <row r="106" spans="1:11" s="13" customFormat="1" ht="14.25" customHeight="1">
      <c r="A106" s="8">
        <v>5</v>
      </c>
      <c r="B106" s="8">
        <v>70</v>
      </c>
      <c r="C106" s="9" t="s">
        <v>109</v>
      </c>
      <c r="D106" s="21" t="s">
        <v>165</v>
      </c>
      <c r="E106" s="8">
        <v>1</v>
      </c>
      <c r="F106" s="91">
        <v>0.0005278935185185186</v>
      </c>
      <c r="G106" s="91">
        <v>0.0005006944444444445</v>
      </c>
      <c r="H106" s="91">
        <f t="shared" si="3"/>
        <v>0.001028587962962963</v>
      </c>
      <c r="I106" s="21">
        <v>2000</v>
      </c>
      <c r="J106" s="100">
        <v>1</v>
      </c>
      <c r="K106" s="54">
        <v>45</v>
      </c>
    </row>
    <row r="107" spans="1:11" s="13" customFormat="1" ht="14.25" customHeight="1">
      <c r="A107" s="8">
        <v>6</v>
      </c>
      <c r="B107" s="8">
        <v>68</v>
      </c>
      <c r="C107" s="9" t="s">
        <v>112</v>
      </c>
      <c r="D107" s="8" t="s">
        <v>52</v>
      </c>
      <c r="E107" s="8">
        <v>1</v>
      </c>
      <c r="F107" s="91">
        <v>0.000528587962962963</v>
      </c>
      <c r="G107" s="91">
        <v>0.0005006944444444445</v>
      </c>
      <c r="H107" s="91">
        <f t="shared" si="3"/>
        <v>0.0010292824074074076</v>
      </c>
      <c r="I107" s="8">
        <v>2000</v>
      </c>
      <c r="J107" s="100">
        <v>1</v>
      </c>
      <c r="K107" s="54">
        <v>40</v>
      </c>
    </row>
    <row r="108" spans="1:11" s="13" customFormat="1" ht="14.25" customHeight="1">
      <c r="A108" s="8">
        <v>7</v>
      </c>
      <c r="B108" s="8">
        <v>77</v>
      </c>
      <c r="C108" s="9" t="s">
        <v>117</v>
      </c>
      <c r="D108" s="8" t="s">
        <v>52</v>
      </c>
      <c r="E108" s="8">
        <v>1</v>
      </c>
      <c r="F108" s="91">
        <v>0.0005319444444444445</v>
      </c>
      <c r="G108" s="91">
        <v>0.0005165509259259259</v>
      </c>
      <c r="H108" s="91">
        <f t="shared" si="3"/>
        <v>0.0010484953703703704</v>
      </c>
      <c r="I108" s="8">
        <v>2001</v>
      </c>
      <c r="J108" s="100">
        <v>2</v>
      </c>
      <c r="K108" s="54">
        <v>35</v>
      </c>
    </row>
    <row r="109" spans="1:11" s="13" customFormat="1" ht="14.25" customHeight="1">
      <c r="A109" s="8">
        <v>8</v>
      </c>
      <c r="B109" s="8">
        <v>82</v>
      </c>
      <c r="C109" s="9" t="s">
        <v>123</v>
      </c>
      <c r="D109" s="8" t="s">
        <v>192</v>
      </c>
      <c r="E109" s="8">
        <v>1</v>
      </c>
      <c r="F109" s="91">
        <v>0.0005440972222222222</v>
      </c>
      <c r="G109" s="91">
        <v>0.0005103009259259259</v>
      </c>
      <c r="H109" s="91">
        <f t="shared" si="3"/>
        <v>0.001054398148148148</v>
      </c>
      <c r="I109" s="8">
        <v>2001</v>
      </c>
      <c r="J109" s="100">
        <v>2</v>
      </c>
      <c r="K109" s="26"/>
    </row>
    <row r="110" spans="1:11" s="13" customFormat="1" ht="14.25" customHeight="1">
      <c r="A110" s="8">
        <v>9</v>
      </c>
      <c r="B110" s="8">
        <v>81</v>
      </c>
      <c r="C110" s="9" t="s">
        <v>119</v>
      </c>
      <c r="D110" s="8" t="s">
        <v>190</v>
      </c>
      <c r="E110" s="8">
        <v>1</v>
      </c>
      <c r="F110" s="91">
        <v>0.000543287037037037</v>
      </c>
      <c r="G110" s="91">
        <v>0.0005145833333333334</v>
      </c>
      <c r="H110" s="91">
        <f t="shared" si="3"/>
        <v>0.0010578703703703705</v>
      </c>
      <c r="I110" s="8">
        <v>2001</v>
      </c>
      <c r="J110" s="100">
        <v>2</v>
      </c>
      <c r="K110" s="26"/>
    </row>
    <row r="111" spans="1:11" s="13" customFormat="1" ht="14.25" customHeight="1">
      <c r="A111" s="8">
        <v>10</v>
      </c>
      <c r="B111" s="8">
        <v>79</v>
      </c>
      <c r="C111" s="9" t="s">
        <v>121</v>
      </c>
      <c r="D111" s="8" t="s">
        <v>74</v>
      </c>
      <c r="E111" s="8">
        <v>2</v>
      </c>
      <c r="F111" s="91">
        <v>0.0005646990740740741</v>
      </c>
      <c r="G111" s="91">
        <v>0.0005614583333333333</v>
      </c>
      <c r="H111" s="91">
        <f t="shared" si="3"/>
        <v>0.0011261574074074073</v>
      </c>
      <c r="I111" s="8">
        <v>2001</v>
      </c>
      <c r="J111" s="100">
        <v>2</v>
      </c>
      <c r="K111" s="54">
        <v>30</v>
      </c>
    </row>
    <row r="112" spans="1:11" s="13" customFormat="1" ht="14.25" customHeight="1">
      <c r="A112" s="8">
        <v>11</v>
      </c>
      <c r="B112" s="8">
        <v>84</v>
      </c>
      <c r="C112" s="28" t="s">
        <v>126</v>
      </c>
      <c r="D112" s="8" t="s">
        <v>190</v>
      </c>
      <c r="E112" s="8">
        <v>2</v>
      </c>
      <c r="F112" s="91">
        <v>0.0005789351851851852</v>
      </c>
      <c r="G112" s="91">
        <v>0.0005708333333333332</v>
      </c>
      <c r="H112" s="91">
        <f t="shared" si="3"/>
        <v>0.0011497685185185183</v>
      </c>
      <c r="I112" s="8">
        <v>2001</v>
      </c>
      <c r="J112" s="100">
        <v>2</v>
      </c>
      <c r="K112" s="26"/>
    </row>
    <row r="113" spans="1:11" s="13" customFormat="1" ht="14.25" customHeight="1">
      <c r="A113" s="8">
        <v>12</v>
      </c>
      <c r="B113" s="8">
        <v>78</v>
      </c>
      <c r="C113" s="9" t="s">
        <v>118</v>
      </c>
      <c r="D113" s="21" t="s">
        <v>165</v>
      </c>
      <c r="E113" s="8">
        <v>2</v>
      </c>
      <c r="F113" s="91">
        <v>0.0005809027777777777</v>
      </c>
      <c r="G113" s="91">
        <v>0.0005708333333333332</v>
      </c>
      <c r="H113" s="91">
        <f t="shared" si="3"/>
        <v>0.001151736111111111</v>
      </c>
      <c r="I113" s="21">
        <v>2000</v>
      </c>
      <c r="J113" s="100">
        <v>2</v>
      </c>
      <c r="K113" s="54">
        <v>27</v>
      </c>
    </row>
    <row r="114" spans="1:11" s="13" customFormat="1" ht="14.25" customHeight="1">
      <c r="A114" s="8">
        <v>13</v>
      </c>
      <c r="B114" s="8">
        <v>80</v>
      </c>
      <c r="C114" s="9" t="s">
        <v>120</v>
      </c>
      <c r="D114" s="8" t="s">
        <v>78</v>
      </c>
      <c r="E114" s="8">
        <v>3</v>
      </c>
      <c r="F114" s="91">
        <v>0.0006006944444444444</v>
      </c>
      <c r="G114" s="91">
        <v>0.0005744212962962963</v>
      </c>
      <c r="H114" s="91">
        <f t="shared" si="3"/>
        <v>0.0011751157407407407</v>
      </c>
      <c r="I114" s="8">
        <v>2001</v>
      </c>
      <c r="J114" s="100">
        <v>3</v>
      </c>
      <c r="K114" s="54">
        <v>24</v>
      </c>
    </row>
    <row r="115" spans="1:11" s="13" customFormat="1" ht="14.25" customHeight="1">
      <c r="A115" s="8">
        <v>14</v>
      </c>
      <c r="B115" s="8">
        <v>83</v>
      </c>
      <c r="C115" s="9" t="s">
        <v>124</v>
      </c>
      <c r="D115" s="8" t="s">
        <v>190</v>
      </c>
      <c r="E115" s="8">
        <v>2</v>
      </c>
      <c r="F115" s="91">
        <v>0.0005961805555555555</v>
      </c>
      <c r="G115" s="91">
        <v>0.0005795138888888889</v>
      </c>
      <c r="H115" s="91">
        <f t="shared" si="3"/>
        <v>0.0011756944444444445</v>
      </c>
      <c r="I115" s="8">
        <v>2000</v>
      </c>
      <c r="J115" s="100">
        <v>3</v>
      </c>
      <c r="K115" s="54"/>
    </row>
    <row r="116" spans="1:11" s="13" customFormat="1" ht="14.25" customHeight="1">
      <c r="A116" s="8">
        <v>15</v>
      </c>
      <c r="B116" s="8">
        <v>86</v>
      </c>
      <c r="C116" s="9" t="s">
        <v>125</v>
      </c>
      <c r="D116" s="8" t="s">
        <v>190</v>
      </c>
      <c r="E116" s="8">
        <v>2</v>
      </c>
      <c r="F116" s="91">
        <v>0.0006329861111111111</v>
      </c>
      <c r="G116" s="91">
        <v>0.0005982638888888888</v>
      </c>
      <c r="H116" s="91">
        <f t="shared" si="3"/>
        <v>0.00123125</v>
      </c>
      <c r="I116" s="8">
        <v>2001</v>
      </c>
      <c r="J116" s="100">
        <v>3</v>
      </c>
      <c r="K116" s="54"/>
    </row>
    <row r="117" spans="1:11" s="13" customFormat="1" ht="14.25" customHeight="1">
      <c r="A117" s="8"/>
      <c r="B117" s="8"/>
      <c r="C117" s="9"/>
      <c r="D117" s="8"/>
      <c r="E117" s="8"/>
      <c r="F117" s="91"/>
      <c r="G117" s="91"/>
      <c r="H117" s="12" t="s">
        <v>78</v>
      </c>
      <c r="I117" s="35"/>
      <c r="J117" s="11"/>
      <c r="K117" s="111">
        <f>K114</f>
        <v>24</v>
      </c>
    </row>
    <row r="118" spans="1:11" s="13" customFormat="1" ht="14.25" customHeight="1">
      <c r="A118" s="8"/>
      <c r="B118" s="8"/>
      <c r="C118" s="9"/>
      <c r="D118" s="8"/>
      <c r="E118" s="8"/>
      <c r="F118" s="91"/>
      <c r="G118" s="91"/>
      <c r="H118" s="35" t="s">
        <v>51</v>
      </c>
      <c r="I118" s="35"/>
      <c r="J118" s="11"/>
      <c r="K118" s="111">
        <f>K102</f>
        <v>80</v>
      </c>
    </row>
    <row r="119" spans="1:11" s="13" customFormat="1" ht="14.25" customHeight="1">
      <c r="A119" s="8"/>
      <c r="B119" s="8"/>
      <c r="C119" s="9"/>
      <c r="D119" s="8"/>
      <c r="E119" s="8"/>
      <c r="F119" s="91"/>
      <c r="G119" s="91"/>
      <c r="H119" s="35" t="s">
        <v>74</v>
      </c>
      <c r="I119" s="35"/>
      <c r="J119" s="11"/>
      <c r="K119" s="111">
        <f>K105+K111</f>
        <v>80</v>
      </c>
    </row>
    <row r="120" spans="1:11" s="13" customFormat="1" ht="14.25" customHeight="1">
      <c r="A120" s="8"/>
      <c r="B120" s="8"/>
      <c r="C120" s="9"/>
      <c r="D120" s="8"/>
      <c r="E120" s="8"/>
      <c r="F120" s="91"/>
      <c r="G120" s="91"/>
      <c r="H120" s="35" t="s">
        <v>52</v>
      </c>
      <c r="I120" s="35"/>
      <c r="J120" s="11"/>
      <c r="K120" s="111">
        <f>K103+K107+K108</f>
        <v>145</v>
      </c>
    </row>
    <row r="121" spans="1:11" s="13" customFormat="1" ht="14.25" customHeight="1">
      <c r="A121" s="8"/>
      <c r="B121" s="8"/>
      <c r="C121" s="9"/>
      <c r="D121" s="8"/>
      <c r="E121" s="8"/>
      <c r="F121" s="91"/>
      <c r="G121" s="91"/>
      <c r="H121" s="35" t="s">
        <v>165</v>
      </c>
      <c r="I121" s="35"/>
      <c r="J121" s="11"/>
      <c r="K121" s="111">
        <f>K104+K113+K106</f>
        <v>132</v>
      </c>
    </row>
    <row r="122" spans="1:11" s="13" customFormat="1" ht="14.25" customHeight="1">
      <c r="A122" s="8"/>
      <c r="B122" s="8"/>
      <c r="C122" s="9"/>
      <c r="D122" s="8"/>
      <c r="E122" s="8"/>
      <c r="F122" s="91"/>
      <c r="G122" s="91"/>
      <c r="H122" s="35" t="s">
        <v>166</v>
      </c>
      <c r="I122" s="11"/>
      <c r="J122" s="11"/>
      <c r="K122" s="111"/>
    </row>
    <row r="123" spans="1:11" ht="14.25" customHeight="1">
      <c r="A123" s="42" t="s">
        <v>127</v>
      </c>
      <c r="B123" s="36"/>
      <c r="C123" s="36"/>
      <c r="D123" s="36"/>
      <c r="E123" s="36"/>
      <c r="F123" s="91"/>
      <c r="G123" s="91"/>
      <c r="H123" s="91"/>
      <c r="I123" s="36"/>
      <c r="J123" s="100"/>
      <c r="K123" s="54"/>
    </row>
    <row r="124" spans="1:11" ht="14.25" customHeight="1">
      <c r="A124" s="8">
        <v>1</v>
      </c>
      <c r="B124" s="8">
        <v>87</v>
      </c>
      <c r="C124" s="9" t="s">
        <v>130</v>
      </c>
      <c r="D124" s="8" t="s">
        <v>51</v>
      </c>
      <c r="E124" s="8">
        <v>1</v>
      </c>
      <c r="F124" s="91">
        <v>0.0005590277777777778</v>
      </c>
      <c r="G124" s="91">
        <v>0.000534837962962963</v>
      </c>
      <c r="H124" s="91">
        <f aca="true" t="shared" si="4" ref="H124:H136">SUM(F124:G124)</f>
        <v>0.0010938657407407407</v>
      </c>
      <c r="I124" s="8">
        <v>2002</v>
      </c>
      <c r="J124" s="100">
        <v>1</v>
      </c>
      <c r="K124" s="54">
        <v>80</v>
      </c>
    </row>
    <row r="125" spans="1:11" s="13" customFormat="1" ht="14.25" customHeight="1">
      <c r="A125" s="8">
        <v>2</v>
      </c>
      <c r="B125" s="8">
        <v>92</v>
      </c>
      <c r="C125" s="9" t="s">
        <v>134</v>
      </c>
      <c r="D125" s="8" t="s">
        <v>51</v>
      </c>
      <c r="E125" s="8">
        <v>1</v>
      </c>
      <c r="F125" s="91">
        <v>0.0005778935185185185</v>
      </c>
      <c r="G125" s="91">
        <v>0.0005538194444444445</v>
      </c>
      <c r="H125" s="91">
        <f t="shared" si="4"/>
        <v>0.0011317129629629628</v>
      </c>
      <c r="I125" s="8">
        <v>2002</v>
      </c>
      <c r="J125" s="100">
        <v>2</v>
      </c>
      <c r="K125" s="54">
        <v>70</v>
      </c>
    </row>
    <row r="126" spans="1:11" s="13" customFormat="1" ht="14.25" customHeight="1">
      <c r="A126" s="8">
        <v>3</v>
      </c>
      <c r="B126" s="8">
        <v>89</v>
      </c>
      <c r="C126" s="81" t="s">
        <v>210</v>
      </c>
      <c r="D126" s="82" t="s">
        <v>165</v>
      </c>
      <c r="E126" s="83">
        <v>1</v>
      </c>
      <c r="F126" s="91">
        <v>0.0005818287037037038</v>
      </c>
      <c r="G126" s="91">
        <v>0.0005538194444444445</v>
      </c>
      <c r="H126" s="91">
        <f t="shared" si="4"/>
        <v>0.0011356481481481482</v>
      </c>
      <c r="I126" s="83">
        <v>2003</v>
      </c>
      <c r="J126" s="101">
        <v>2</v>
      </c>
      <c r="K126" s="54">
        <v>60</v>
      </c>
    </row>
    <row r="127" spans="1:11" s="13" customFormat="1" ht="14.25" customHeight="1">
      <c r="A127" s="8">
        <v>4</v>
      </c>
      <c r="B127" s="8">
        <v>96</v>
      </c>
      <c r="C127" s="9" t="s">
        <v>174</v>
      </c>
      <c r="D127" s="8" t="s">
        <v>51</v>
      </c>
      <c r="E127" s="8">
        <v>1</v>
      </c>
      <c r="F127" s="91">
        <v>0.0005855324074074074</v>
      </c>
      <c r="G127" s="91">
        <v>0.0005541666666666667</v>
      </c>
      <c r="H127" s="91">
        <f t="shared" si="4"/>
        <v>0.0011396990740740742</v>
      </c>
      <c r="I127" s="8">
        <v>2003</v>
      </c>
      <c r="J127" s="100">
        <v>2</v>
      </c>
      <c r="K127" s="54">
        <v>50</v>
      </c>
    </row>
    <row r="128" spans="1:11" s="13" customFormat="1" ht="14.25" customHeight="1">
      <c r="A128" s="8">
        <v>5</v>
      </c>
      <c r="B128" s="8">
        <v>93</v>
      </c>
      <c r="C128" s="9" t="s">
        <v>131</v>
      </c>
      <c r="D128" s="8" t="s">
        <v>165</v>
      </c>
      <c r="E128" s="8">
        <v>2</v>
      </c>
      <c r="F128" s="91">
        <v>0.0005883101851851851</v>
      </c>
      <c r="G128" s="91">
        <v>0.0005737268518518518</v>
      </c>
      <c r="H128" s="91">
        <f t="shared" si="4"/>
        <v>0.001162037037037037</v>
      </c>
      <c r="I128" s="8">
        <v>2003</v>
      </c>
      <c r="J128" s="100">
        <v>2</v>
      </c>
      <c r="K128" s="54">
        <v>45</v>
      </c>
    </row>
    <row r="129" spans="1:11" s="13" customFormat="1" ht="14.25" customHeight="1">
      <c r="A129" s="8">
        <v>6</v>
      </c>
      <c r="B129" s="8">
        <v>88</v>
      </c>
      <c r="C129" s="9" t="s">
        <v>128</v>
      </c>
      <c r="D129" s="8" t="s">
        <v>74</v>
      </c>
      <c r="E129" s="8">
        <v>2</v>
      </c>
      <c r="F129" s="91">
        <v>0.0006056712962962963</v>
      </c>
      <c r="G129" s="91">
        <v>0.0005877314814814815</v>
      </c>
      <c r="H129" s="91">
        <f t="shared" si="4"/>
        <v>0.0011934027777777778</v>
      </c>
      <c r="I129" s="8">
        <v>2003</v>
      </c>
      <c r="J129" s="100">
        <v>2</v>
      </c>
      <c r="K129" s="54">
        <v>40</v>
      </c>
    </row>
    <row r="130" spans="1:11" s="22" customFormat="1" ht="14.25" customHeight="1">
      <c r="A130" s="8">
        <v>7</v>
      </c>
      <c r="B130" s="8">
        <v>100</v>
      </c>
      <c r="C130" s="9" t="s">
        <v>137</v>
      </c>
      <c r="D130" s="8" t="s">
        <v>199</v>
      </c>
      <c r="E130" s="79">
        <v>2</v>
      </c>
      <c r="F130" s="91">
        <v>0.0006172453703703703</v>
      </c>
      <c r="G130" s="91">
        <v>0.0006174768518518518</v>
      </c>
      <c r="H130" s="91">
        <f t="shared" si="4"/>
        <v>0.0012347222222222221</v>
      </c>
      <c r="I130" s="80">
        <v>2003</v>
      </c>
      <c r="J130" s="100">
        <v>2</v>
      </c>
      <c r="K130" s="54">
        <v>35</v>
      </c>
    </row>
    <row r="131" spans="1:11" s="13" customFormat="1" ht="14.25" customHeight="1">
      <c r="A131" s="8">
        <v>8</v>
      </c>
      <c r="B131" s="8">
        <v>98</v>
      </c>
      <c r="C131" s="9" t="s">
        <v>135</v>
      </c>
      <c r="D131" s="8" t="s">
        <v>189</v>
      </c>
      <c r="E131" s="8">
        <v>2</v>
      </c>
      <c r="F131" s="91">
        <v>0.0006260416666666668</v>
      </c>
      <c r="G131" s="91">
        <v>0.0006123842592592592</v>
      </c>
      <c r="H131" s="91">
        <f t="shared" si="4"/>
        <v>0.001238425925925926</v>
      </c>
      <c r="I131" s="8">
        <v>2003</v>
      </c>
      <c r="J131" s="100">
        <v>2</v>
      </c>
      <c r="K131" s="112"/>
    </row>
    <row r="132" spans="1:11" s="13" customFormat="1" ht="14.25" customHeight="1">
      <c r="A132" s="8">
        <v>9</v>
      </c>
      <c r="B132" s="8">
        <v>95</v>
      </c>
      <c r="C132" s="9" t="s">
        <v>133</v>
      </c>
      <c r="D132" s="21" t="s">
        <v>211</v>
      </c>
      <c r="E132" s="8">
        <v>2</v>
      </c>
      <c r="F132" s="91">
        <v>0.0006539351851851852</v>
      </c>
      <c r="G132" s="91">
        <v>0.000620949074074074</v>
      </c>
      <c r="H132" s="91">
        <f t="shared" si="4"/>
        <v>0.0012748842592592592</v>
      </c>
      <c r="I132" s="8">
        <v>2002</v>
      </c>
      <c r="J132" s="100">
        <v>3</v>
      </c>
      <c r="K132" s="54">
        <v>30</v>
      </c>
    </row>
    <row r="133" spans="1:11" s="13" customFormat="1" ht="14.25" customHeight="1">
      <c r="A133" s="8">
        <v>10</v>
      </c>
      <c r="B133" s="8">
        <v>101</v>
      </c>
      <c r="C133" s="81" t="s">
        <v>129</v>
      </c>
      <c r="D133" s="82" t="s">
        <v>199</v>
      </c>
      <c r="E133" s="83">
        <v>2</v>
      </c>
      <c r="F133" s="91">
        <v>0.0006518518518518518</v>
      </c>
      <c r="G133" s="91">
        <v>0.0006292824074074074</v>
      </c>
      <c r="H133" s="91">
        <f t="shared" si="4"/>
        <v>0.0012811342592592592</v>
      </c>
      <c r="I133" s="83">
        <v>2002</v>
      </c>
      <c r="J133" s="101">
        <v>3</v>
      </c>
      <c r="K133" s="54">
        <v>27</v>
      </c>
    </row>
    <row r="134" spans="1:11" s="13" customFormat="1" ht="14.25" customHeight="1">
      <c r="A134" s="8">
        <v>11</v>
      </c>
      <c r="B134" s="8">
        <v>94</v>
      </c>
      <c r="C134" s="9" t="s">
        <v>132</v>
      </c>
      <c r="D134" s="8" t="s">
        <v>74</v>
      </c>
      <c r="E134" s="8">
        <v>2</v>
      </c>
      <c r="F134" s="91">
        <v>0.0006763888888888888</v>
      </c>
      <c r="G134" s="91">
        <v>0.0006540509259259259</v>
      </c>
      <c r="H134" s="91">
        <f t="shared" si="4"/>
        <v>0.0013304398148148147</v>
      </c>
      <c r="I134" s="8">
        <v>2003</v>
      </c>
      <c r="J134" s="100" t="s">
        <v>54</v>
      </c>
      <c r="K134" s="54">
        <v>24</v>
      </c>
    </row>
    <row r="135" spans="1:11" s="13" customFormat="1" ht="14.25" customHeight="1">
      <c r="A135" s="8">
        <v>12</v>
      </c>
      <c r="B135" s="8">
        <v>99</v>
      </c>
      <c r="C135" s="9" t="s">
        <v>136</v>
      </c>
      <c r="D135" s="8" t="s">
        <v>195</v>
      </c>
      <c r="E135" s="8" t="s">
        <v>45</v>
      </c>
      <c r="F135" s="91">
        <v>0.0007368055555555555</v>
      </c>
      <c r="G135" s="91">
        <v>0.0007445601851851852</v>
      </c>
      <c r="H135" s="91">
        <f t="shared" si="4"/>
        <v>0.0014813657407407408</v>
      </c>
      <c r="I135" s="8">
        <v>2002</v>
      </c>
      <c r="J135" s="100" t="s">
        <v>19</v>
      </c>
      <c r="K135" s="112"/>
    </row>
    <row r="136" spans="1:11" s="13" customFormat="1" ht="14.25" customHeight="1">
      <c r="A136" s="8">
        <v>13</v>
      </c>
      <c r="B136" s="8">
        <v>90</v>
      </c>
      <c r="C136" s="9" t="s">
        <v>228</v>
      </c>
      <c r="D136" s="21" t="s">
        <v>52</v>
      </c>
      <c r="E136" s="8" t="s">
        <v>45</v>
      </c>
      <c r="F136" s="91">
        <v>0.0007730324074074073</v>
      </c>
      <c r="G136" s="91">
        <v>0.0007234953703703704</v>
      </c>
      <c r="H136" s="91">
        <f t="shared" si="4"/>
        <v>0.0014965277777777776</v>
      </c>
      <c r="I136" s="8">
        <v>2003</v>
      </c>
      <c r="J136" s="100" t="s">
        <v>19</v>
      </c>
      <c r="K136" s="54">
        <v>21</v>
      </c>
    </row>
    <row r="137" spans="1:11" s="13" customFormat="1" ht="14.25" customHeight="1">
      <c r="A137" s="8"/>
      <c r="B137" s="8"/>
      <c r="C137" s="9"/>
      <c r="D137" s="21"/>
      <c r="E137" s="8"/>
      <c r="F137" s="91"/>
      <c r="G137" s="91"/>
      <c r="H137" s="12" t="s">
        <v>78</v>
      </c>
      <c r="I137" s="35"/>
      <c r="J137" s="11"/>
      <c r="K137" s="111">
        <v>0</v>
      </c>
    </row>
    <row r="138" spans="1:11" s="13" customFormat="1" ht="14.25" customHeight="1">
      <c r="A138" s="8"/>
      <c r="B138" s="8"/>
      <c r="C138" s="9"/>
      <c r="D138" s="21"/>
      <c r="E138" s="8"/>
      <c r="F138" s="91"/>
      <c r="G138" s="91"/>
      <c r="H138" s="35" t="s">
        <v>51</v>
      </c>
      <c r="I138" s="35"/>
      <c r="J138" s="11"/>
      <c r="K138" s="111">
        <f>K124+K125+K127</f>
        <v>200</v>
      </c>
    </row>
    <row r="139" spans="1:11" s="13" customFormat="1" ht="14.25" customHeight="1">
      <c r="A139" s="8"/>
      <c r="B139" s="8"/>
      <c r="C139" s="9"/>
      <c r="D139" s="21"/>
      <c r="E139" s="8"/>
      <c r="F139" s="91"/>
      <c r="G139" s="91"/>
      <c r="H139" s="35" t="s">
        <v>74</v>
      </c>
      <c r="I139" s="35"/>
      <c r="J139" s="11"/>
      <c r="K139" s="111">
        <f>K129+K134</f>
        <v>64</v>
      </c>
    </row>
    <row r="140" spans="1:11" s="13" customFormat="1" ht="14.25" customHeight="1">
      <c r="A140" s="8"/>
      <c r="B140" s="8"/>
      <c r="C140" s="9"/>
      <c r="D140" s="21"/>
      <c r="E140" s="8"/>
      <c r="F140" s="91"/>
      <c r="G140" s="91"/>
      <c r="H140" s="35" t="s">
        <v>52</v>
      </c>
      <c r="I140" s="35"/>
      <c r="J140" s="11"/>
      <c r="K140" s="111">
        <f>K136</f>
        <v>21</v>
      </c>
    </row>
    <row r="141" spans="1:11" s="13" customFormat="1" ht="14.25" customHeight="1">
      <c r="A141" s="8"/>
      <c r="B141" s="8"/>
      <c r="C141" s="9"/>
      <c r="D141" s="21"/>
      <c r="E141" s="8"/>
      <c r="F141" s="91"/>
      <c r="G141" s="91"/>
      <c r="H141" s="35" t="s">
        <v>165</v>
      </c>
      <c r="I141" s="35"/>
      <c r="J141" s="11"/>
      <c r="K141" s="111">
        <f>K126+K128+K132</f>
        <v>135</v>
      </c>
    </row>
    <row r="142" spans="1:11" s="13" customFormat="1" ht="14.25" customHeight="1">
      <c r="A142" s="8"/>
      <c r="B142" s="8"/>
      <c r="C142" s="9"/>
      <c r="D142" s="21"/>
      <c r="E142" s="8"/>
      <c r="F142" s="91"/>
      <c r="G142" s="91"/>
      <c r="H142" s="35" t="s">
        <v>166</v>
      </c>
      <c r="I142" s="11"/>
      <c r="J142" s="11"/>
      <c r="K142" s="111">
        <f>K123+K130+K133</f>
        <v>62</v>
      </c>
    </row>
    <row r="143" spans="1:11" ht="14.25" customHeight="1">
      <c r="A143" s="42" t="s">
        <v>138</v>
      </c>
      <c r="B143" s="36"/>
      <c r="C143" s="36"/>
      <c r="D143" s="36"/>
      <c r="E143" s="36"/>
      <c r="F143" s="91"/>
      <c r="G143" s="91"/>
      <c r="H143" s="91"/>
      <c r="I143" s="36"/>
      <c r="J143" s="100"/>
      <c r="K143" s="54"/>
    </row>
    <row r="144" spans="1:11" s="13" customFormat="1" ht="14.25" customHeight="1">
      <c r="A144" s="8">
        <v>1</v>
      </c>
      <c r="B144" s="8">
        <v>104</v>
      </c>
      <c r="C144" s="9" t="s">
        <v>207</v>
      </c>
      <c r="D144" s="8" t="s">
        <v>165</v>
      </c>
      <c r="E144" s="8">
        <v>1</v>
      </c>
      <c r="F144" s="91">
        <v>0.0004966435185185185</v>
      </c>
      <c r="G144" s="91">
        <v>0.00047592592592592587</v>
      </c>
      <c r="H144" s="91">
        <f aca="true" t="shared" si="5" ref="H144:H171">SUM(F144:G144)</f>
        <v>0.0009725694444444444</v>
      </c>
      <c r="I144" s="8">
        <v>2002</v>
      </c>
      <c r="J144" s="100">
        <v>1</v>
      </c>
      <c r="K144" s="54">
        <v>80</v>
      </c>
    </row>
    <row r="145" spans="1:11" s="13" customFormat="1" ht="14.25" customHeight="1">
      <c r="A145" s="8">
        <v>2</v>
      </c>
      <c r="B145" s="8">
        <v>111</v>
      </c>
      <c r="C145" s="9" t="s">
        <v>122</v>
      </c>
      <c r="D145" s="8" t="s">
        <v>51</v>
      </c>
      <c r="E145" s="8">
        <v>1</v>
      </c>
      <c r="F145" s="91">
        <v>0.0005112268518518519</v>
      </c>
      <c r="G145" s="91">
        <v>0.0004909722222222223</v>
      </c>
      <c r="H145" s="91">
        <f t="shared" si="5"/>
        <v>0.0010021990740740742</v>
      </c>
      <c r="I145" s="8">
        <v>2002</v>
      </c>
      <c r="J145" s="100">
        <v>1</v>
      </c>
      <c r="K145" s="54">
        <v>70</v>
      </c>
    </row>
    <row r="146" spans="1:11" s="13" customFormat="1" ht="14.25" customHeight="1">
      <c r="A146" s="8">
        <v>3</v>
      </c>
      <c r="B146" s="8">
        <v>114</v>
      </c>
      <c r="C146" s="9" t="s">
        <v>142</v>
      </c>
      <c r="D146" s="8" t="s">
        <v>189</v>
      </c>
      <c r="E146" s="8">
        <v>1</v>
      </c>
      <c r="F146" s="91">
        <v>0.0005178240740740741</v>
      </c>
      <c r="G146" s="91">
        <v>0.0004975694444444445</v>
      </c>
      <c r="H146" s="91">
        <f t="shared" si="5"/>
        <v>0.0010153935185185186</v>
      </c>
      <c r="I146" s="8">
        <v>2002</v>
      </c>
      <c r="J146" s="100">
        <v>1</v>
      </c>
      <c r="K146" s="112"/>
    </row>
    <row r="147" spans="1:11" s="13" customFormat="1" ht="14.25" customHeight="1">
      <c r="A147" s="8">
        <v>4</v>
      </c>
      <c r="B147" s="8">
        <v>108</v>
      </c>
      <c r="C147" s="9" t="s">
        <v>175</v>
      </c>
      <c r="D147" s="8" t="s">
        <v>51</v>
      </c>
      <c r="E147" s="8">
        <v>1</v>
      </c>
      <c r="F147" s="91">
        <v>0.0005221064814814815</v>
      </c>
      <c r="G147" s="91">
        <v>0.0004990740740740741</v>
      </c>
      <c r="H147" s="91">
        <f t="shared" si="5"/>
        <v>0.0010211805555555556</v>
      </c>
      <c r="I147" s="8">
        <v>2002</v>
      </c>
      <c r="J147" s="100">
        <v>1</v>
      </c>
      <c r="K147" s="54">
        <v>60</v>
      </c>
    </row>
    <row r="148" spans="1:11" s="13" customFormat="1" ht="14.25" customHeight="1">
      <c r="A148" s="8">
        <v>5</v>
      </c>
      <c r="B148" s="8">
        <v>131</v>
      </c>
      <c r="C148" s="9" t="s">
        <v>143</v>
      </c>
      <c r="D148" s="8" t="s">
        <v>189</v>
      </c>
      <c r="E148" s="8">
        <v>1</v>
      </c>
      <c r="F148" s="91">
        <v>0.0005236111111111111</v>
      </c>
      <c r="G148" s="91">
        <v>0.0005038194444444444</v>
      </c>
      <c r="H148" s="91">
        <f t="shared" si="5"/>
        <v>0.0010274305555555555</v>
      </c>
      <c r="I148" s="8">
        <v>2003</v>
      </c>
      <c r="J148" s="100">
        <v>2</v>
      </c>
      <c r="K148" s="112"/>
    </row>
    <row r="149" spans="1:11" s="13" customFormat="1" ht="14.25" customHeight="1">
      <c r="A149" s="8">
        <v>6</v>
      </c>
      <c r="B149" s="41">
        <v>103</v>
      </c>
      <c r="C149" s="9" t="s">
        <v>180</v>
      </c>
      <c r="D149" s="8" t="s">
        <v>51</v>
      </c>
      <c r="E149" s="8">
        <v>1</v>
      </c>
      <c r="F149" s="91">
        <v>0.0005394675925925926</v>
      </c>
      <c r="G149" s="91">
        <v>0.0005105324074074074</v>
      </c>
      <c r="H149" s="91">
        <f t="shared" si="5"/>
        <v>0.00105</v>
      </c>
      <c r="I149" s="8">
        <v>2003</v>
      </c>
      <c r="J149" s="100">
        <v>2</v>
      </c>
      <c r="K149" s="54">
        <v>50</v>
      </c>
    </row>
    <row r="150" spans="1:11" s="13" customFormat="1" ht="14.25" customHeight="1">
      <c r="A150" s="8">
        <v>7</v>
      </c>
      <c r="B150" s="41">
        <v>125</v>
      </c>
      <c r="C150" s="9" t="s">
        <v>146</v>
      </c>
      <c r="D150" s="8" t="s">
        <v>189</v>
      </c>
      <c r="E150" s="8">
        <v>1</v>
      </c>
      <c r="F150" s="91">
        <v>0.0005409722222222223</v>
      </c>
      <c r="G150" s="91">
        <v>0.0005215277777777778</v>
      </c>
      <c r="H150" s="91">
        <f t="shared" si="5"/>
        <v>0.0010625</v>
      </c>
      <c r="I150" s="8">
        <v>2003</v>
      </c>
      <c r="J150" s="100">
        <v>2</v>
      </c>
      <c r="K150" s="112"/>
    </row>
    <row r="151" spans="1:11" s="13" customFormat="1" ht="14.25" customHeight="1">
      <c r="A151" s="8">
        <v>8</v>
      </c>
      <c r="B151" s="41">
        <v>110</v>
      </c>
      <c r="C151" s="9" t="s">
        <v>209</v>
      </c>
      <c r="D151" s="8" t="s">
        <v>165</v>
      </c>
      <c r="E151" s="8">
        <v>2</v>
      </c>
      <c r="F151" s="91">
        <v>0.0005559027777777778</v>
      </c>
      <c r="G151" s="91">
        <v>0.0005380787037037037</v>
      </c>
      <c r="H151" s="91">
        <f t="shared" si="5"/>
        <v>0.0010939814814814814</v>
      </c>
      <c r="I151" s="8">
        <v>2002</v>
      </c>
      <c r="J151" s="100">
        <v>3</v>
      </c>
      <c r="K151" s="54">
        <v>45</v>
      </c>
    </row>
    <row r="152" spans="1:11" s="13" customFormat="1" ht="14.25" customHeight="1">
      <c r="A152" s="8">
        <v>9</v>
      </c>
      <c r="B152" s="41">
        <v>102</v>
      </c>
      <c r="C152" s="9" t="s">
        <v>140</v>
      </c>
      <c r="D152" s="8" t="s">
        <v>52</v>
      </c>
      <c r="E152" s="8">
        <v>2</v>
      </c>
      <c r="F152" s="91">
        <v>0.000590625</v>
      </c>
      <c r="G152" s="91">
        <v>0.0005641203703703703</v>
      </c>
      <c r="H152" s="91">
        <f t="shared" si="5"/>
        <v>0.0011547453703703702</v>
      </c>
      <c r="I152" s="8">
        <v>2002</v>
      </c>
      <c r="J152" s="100">
        <v>3</v>
      </c>
      <c r="K152" s="54">
        <v>40</v>
      </c>
    </row>
    <row r="153" spans="1:11" s="13" customFormat="1" ht="14.25" customHeight="1">
      <c r="A153" s="8">
        <v>10</v>
      </c>
      <c r="B153" s="41">
        <v>130</v>
      </c>
      <c r="C153" s="9" t="s">
        <v>151</v>
      </c>
      <c r="D153" s="8" t="s">
        <v>189</v>
      </c>
      <c r="E153" s="8">
        <v>3</v>
      </c>
      <c r="F153" s="91">
        <v>0.0006006944444444444</v>
      </c>
      <c r="G153" s="91">
        <v>0.0005621527777777778</v>
      </c>
      <c r="H153" s="91">
        <f t="shared" si="5"/>
        <v>0.0011628472222222222</v>
      </c>
      <c r="I153" s="8">
        <v>2002</v>
      </c>
      <c r="J153" s="100">
        <v>3</v>
      </c>
      <c r="K153" s="112"/>
    </row>
    <row r="154" spans="1:11" s="13" customFormat="1" ht="14.25" customHeight="1">
      <c r="A154" s="8">
        <v>11</v>
      </c>
      <c r="B154" s="41">
        <v>118</v>
      </c>
      <c r="C154" s="81" t="s">
        <v>145</v>
      </c>
      <c r="D154" s="82" t="s">
        <v>166</v>
      </c>
      <c r="E154" s="83">
        <v>2</v>
      </c>
      <c r="F154" s="91">
        <v>0.0006008101851851852</v>
      </c>
      <c r="G154" s="91">
        <v>0.0005770833333333333</v>
      </c>
      <c r="H154" s="91">
        <f t="shared" si="5"/>
        <v>0.0011778935185185187</v>
      </c>
      <c r="I154" s="83">
        <v>2002</v>
      </c>
      <c r="J154" s="101">
        <v>3</v>
      </c>
      <c r="K154" s="54">
        <v>35</v>
      </c>
    </row>
    <row r="155" spans="1:11" s="13" customFormat="1" ht="14.25" customHeight="1">
      <c r="A155" s="8">
        <v>12</v>
      </c>
      <c r="B155" s="41">
        <v>119</v>
      </c>
      <c r="C155" s="9" t="s">
        <v>152</v>
      </c>
      <c r="D155" s="8" t="s">
        <v>189</v>
      </c>
      <c r="E155" s="8">
        <v>2</v>
      </c>
      <c r="F155" s="91">
        <v>0.0006413194444444445</v>
      </c>
      <c r="G155" s="91">
        <v>0.0005524305555555556</v>
      </c>
      <c r="H155" s="91">
        <f t="shared" si="5"/>
        <v>0.00119375</v>
      </c>
      <c r="I155" s="8">
        <v>2003</v>
      </c>
      <c r="J155" s="100">
        <v>3</v>
      </c>
      <c r="K155" s="112"/>
    </row>
    <row r="156" spans="1:11" s="13" customFormat="1" ht="14.25" customHeight="1">
      <c r="A156" s="8">
        <v>13</v>
      </c>
      <c r="B156" s="41">
        <v>112</v>
      </c>
      <c r="C156" s="9" t="s">
        <v>144</v>
      </c>
      <c r="D156" s="8" t="s">
        <v>78</v>
      </c>
      <c r="E156" s="8">
        <v>2</v>
      </c>
      <c r="F156" s="91">
        <v>0.0006297453703703704</v>
      </c>
      <c r="G156" s="91">
        <v>0.0005826388888888889</v>
      </c>
      <c r="H156" s="91">
        <f t="shared" si="5"/>
        <v>0.0012123842592592594</v>
      </c>
      <c r="I156" s="8">
        <v>2002</v>
      </c>
      <c r="J156" s="100">
        <v>3</v>
      </c>
      <c r="K156" s="54">
        <v>30</v>
      </c>
    </row>
    <row r="157" spans="1:11" s="13" customFormat="1" ht="14.25" customHeight="1">
      <c r="A157" s="8">
        <v>14</v>
      </c>
      <c r="B157" s="41">
        <v>122</v>
      </c>
      <c r="C157" s="81" t="s">
        <v>147</v>
      </c>
      <c r="D157" s="82" t="s">
        <v>199</v>
      </c>
      <c r="E157" s="83">
        <v>2</v>
      </c>
      <c r="F157" s="91">
        <v>0.0006218749999999999</v>
      </c>
      <c r="G157" s="91">
        <v>0.0005952546296296296</v>
      </c>
      <c r="H157" s="91">
        <f t="shared" si="5"/>
        <v>0.0012171296296296296</v>
      </c>
      <c r="I157" s="83">
        <v>2003</v>
      </c>
      <c r="J157" s="101" t="s">
        <v>54</v>
      </c>
      <c r="K157" s="54">
        <v>27</v>
      </c>
    </row>
    <row r="158" spans="1:11" s="13" customFormat="1" ht="14.25" customHeight="1">
      <c r="A158" s="8">
        <v>15</v>
      </c>
      <c r="B158" s="41">
        <v>129</v>
      </c>
      <c r="C158" s="9" t="s">
        <v>157</v>
      </c>
      <c r="D158" s="21" t="s">
        <v>195</v>
      </c>
      <c r="E158" s="79" t="s">
        <v>54</v>
      </c>
      <c r="F158" s="91">
        <v>0.0006282407407407407</v>
      </c>
      <c r="G158" s="91">
        <v>0.0006097222222222222</v>
      </c>
      <c r="H158" s="91">
        <f t="shared" si="5"/>
        <v>0.0012379629629629628</v>
      </c>
      <c r="I158" s="79">
        <v>2003</v>
      </c>
      <c r="J158" s="100" t="s">
        <v>255</v>
      </c>
      <c r="K158" s="26"/>
    </row>
    <row r="159" spans="1:11" s="22" customFormat="1" ht="14.25" customHeight="1">
      <c r="A159" s="8">
        <v>16</v>
      </c>
      <c r="B159" s="41">
        <v>126</v>
      </c>
      <c r="C159" s="9" t="s">
        <v>233</v>
      </c>
      <c r="D159" s="8" t="s">
        <v>189</v>
      </c>
      <c r="E159" s="8">
        <v>3</v>
      </c>
      <c r="F159" s="91">
        <v>0.000620486111111111</v>
      </c>
      <c r="G159" s="91">
        <v>0.0006263888888888889</v>
      </c>
      <c r="H159" s="91">
        <f t="shared" si="5"/>
        <v>0.001246875</v>
      </c>
      <c r="I159" s="8">
        <v>2002</v>
      </c>
      <c r="J159" s="100" t="s">
        <v>255</v>
      </c>
      <c r="K159" s="86"/>
    </row>
    <row r="160" spans="1:11" s="22" customFormat="1" ht="14.25" customHeight="1">
      <c r="A160" s="8">
        <v>17</v>
      </c>
      <c r="B160" s="41">
        <v>113</v>
      </c>
      <c r="C160" s="9" t="s">
        <v>200</v>
      </c>
      <c r="D160" s="21" t="s">
        <v>195</v>
      </c>
      <c r="E160" s="79" t="s">
        <v>19</v>
      </c>
      <c r="F160" s="91">
        <v>0.0006510416666666666</v>
      </c>
      <c r="G160" s="91">
        <v>0.0006281250000000001</v>
      </c>
      <c r="H160" s="91">
        <f t="shared" si="5"/>
        <v>0.0012791666666666667</v>
      </c>
      <c r="I160" s="79">
        <v>2003</v>
      </c>
      <c r="J160" s="100" t="s">
        <v>255</v>
      </c>
      <c r="K160" s="86"/>
    </row>
    <row r="161" spans="1:11" s="13" customFormat="1" ht="14.25" customHeight="1">
      <c r="A161" s="8">
        <v>18</v>
      </c>
      <c r="B161" s="41">
        <v>120</v>
      </c>
      <c r="C161" s="9" t="s">
        <v>149</v>
      </c>
      <c r="D161" s="8" t="s">
        <v>193</v>
      </c>
      <c r="E161" s="8">
        <v>3</v>
      </c>
      <c r="F161" s="91">
        <v>0.0007061342592592592</v>
      </c>
      <c r="G161" s="91">
        <v>0.0005813657407407407</v>
      </c>
      <c r="H161" s="91">
        <f t="shared" si="5"/>
        <v>0.0012875</v>
      </c>
      <c r="I161" s="8">
        <v>2003</v>
      </c>
      <c r="J161" s="100" t="s">
        <v>255</v>
      </c>
      <c r="K161" s="26"/>
    </row>
    <row r="162" spans="1:11" s="22" customFormat="1" ht="14.25" customHeight="1">
      <c r="A162" s="8">
        <v>19</v>
      </c>
      <c r="B162" s="41">
        <v>121</v>
      </c>
      <c r="C162" s="9" t="s">
        <v>148</v>
      </c>
      <c r="D162" s="8" t="s">
        <v>193</v>
      </c>
      <c r="E162" s="8" t="s">
        <v>54</v>
      </c>
      <c r="F162" s="91">
        <v>0.0006697916666666666</v>
      </c>
      <c r="G162" s="91">
        <v>0.0006395833333333333</v>
      </c>
      <c r="H162" s="91">
        <f t="shared" si="5"/>
        <v>0.0013093749999999998</v>
      </c>
      <c r="I162" s="8">
        <v>2002</v>
      </c>
      <c r="J162" s="100" t="s">
        <v>255</v>
      </c>
      <c r="K162" s="86"/>
    </row>
    <row r="163" spans="1:11" s="13" customFormat="1" ht="14.25" customHeight="1">
      <c r="A163" s="8">
        <v>20</v>
      </c>
      <c r="B163" s="41">
        <v>117</v>
      </c>
      <c r="C163" s="9" t="s">
        <v>156</v>
      </c>
      <c r="D163" s="21" t="s">
        <v>195</v>
      </c>
      <c r="E163" s="79" t="s">
        <v>46</v>
      </c>
      <c r="F163" s="91">
        <v>0.0006684027777777777</v>
      </c>
      <c r="G163" s="91">
        <v>0.0006421296296296295</v>
      </c>
      <c r="H163" s="91">
        <f t="shared" si="5"/>
        <v>0.0013105324074074074</v>
      </c>
      <c r="I163" s="79">
        <v>2003</v>
      </c>
      <c r="J163" s="100" t="s">
        <v>255</v>
      </c>
      <c r="K163" s="26"/>
    </row>
    <row r="164" spans="1:11" s="13" customFormat="1" ht="14.25" customHeight="1">
      <c r="A164" s="8">
        <v>21</v>
      </c>
      <c r="B164" s="41">
        <v>124</v>
      </c>
      <c r="C164" s="9" t="s">
        <v>155</v>
      </c>
      <c r="D164" s="8" t="s">
        <v>189</v>
      </c>
      <c r="E164" s="8">
        <v>2</v>
      </c>
      <c r="F164" s="91">
        <v>0.0006664351851851852</v>
      </c>
      <c r="G164" s="91">
        <v>0.0006449074074074074</v>
      </c>
      <c r="H164" s="91">
        <f t="shared" si="5"/>
        <v>0.0013113425925925927</v>
      </c>
      <c r="I164" s="8">
        <v>2003</v>
      </c>
      <c r="J164" s="100" t="s">
        <v>255</v>
      </c>
      <c r="K164" s="26"/>
    </row>
    <row r="165" spans="1:11" s="13" customFormat="1" ht="14.25" customHeight="1">
      <c r="A165" s="8">
        <v>22</v>
      </c>
      <c r="B165" s="41">
        <v>115</v>
      </c>
      <c r="C165" s="9" t="s">
        <v>150</v>
      </c>
      <c r="D165" s="8" t="s">
        <v>193</v>
      </c>
      <c r="E165" s="8">
        <v>3</v>
      </c>
      <c r="F165" s="91">
        <v>0.0006736111111111113</v>
      </c>
      <c r="G165" s="91">
        <v>0.0006399305555555556</v>
      </c>
      <c r="H165" s="91">
        <f t="shared" si="5"/>
        <v>0.0013135416666666669</v>
      </c>
      <c r="I165" s="8">
        <v>2003</v>
      </c>
      <c r="J165" s="100" t="s">
        <v>19</v>
      </c>
      <c r="K165" s="26"/>
    </row>
    <row r="166" spans="1:11" s="13" customFormat="1" ht="14.25" customHeight="1">
      <c r="A166" s="8">
        <v>23</v>
      </c>
      <c r="B166" s="41">
        <v>106</v>
      </c>
      <c r="C166" s="9" t="s">
        <v>141</v>
      </c>
      <c r="D166" s="8" t="s">
        <v>236</v>
      </c>
      <c r="E166" s="8" t="s">
        <v>19</v>
      </c>
      <c r="F166" s="91">
        <v>0.0006774305555555556</v>
      </c>
      <c r="G166" s="91">
        <v>0.0006501157407407407</v>
      </c>
      <c r="H166" s="91">
        <f t="shared" si="5"/>
        <v>0.0013275462962962963</v>
      </c>
      <c r="I166" s="8">
        <v>2003</v>
      </c>
      <c r="J166" s="100" t="s">
        <v>19</v>
      </c>
      <c r="K166" s="26"/>
    </row>
    <row r="167" spans="1:11" ht="14.25" customHeight="1">
      <c r="A167" s="8">
        <v>24</v>
      </c>
      <c r="B167" s="41">
        <v>116</v>
      </c>
      <c r="C167" s="9" t="s">
        <v>158</v>
      </c>
      <c r="D167" s="21" t="s">
        <v>195</v>
      </c>
      <c r="E167" s="79" t="s">
        <v>54</v>
      </c>
      <c r="F167" s="91">
        <v>0.000693287037037037</v>
      </c>
      <c r="G167" s="91">
        <v>0.0006818287037037036</v>
      </c>
      <c r="H167" s="91">
        <f t="shared" si="5"/>
        <v>0.0013751157407407406</v>
      </c>
      <c r="I167" s="8">
        <v>2003</v>
      </c>
      <c r="J167" s="100" t="s">
        <v>19</v>
      </c>
      <c r="K167" s="94"/>
    </row>
    <row r="168" spans="1:11" ht="14.25" customHeight="1">
      <c r="A168" s="8">
        <v>25</v>
      </c>
      <c r="B168" s="41">
        <v>127</v>
      </c>
      <c r="C168" s="9" t="s">
        <v>154</v>
      </c>
      <c r="D168" s="21" t="s">
        <v>195</v>
      </c>
      <c r="E168" s="79" t="s">
        <v>45</v>
      </c>
      <c r="F168" s="91">
        <v>0.0006958333333333334</v>
      </c>
      <c r="G168" s="91">
        <v>0.0006961805555555555</v>
      </c>
      <c r="H168" s="91">
        <f t="shared" si="5"/>
        <v>0.0013920138888888888</v>
      </c>
      <c r="I168" s="8">
        <v>2003</v>
      </c>
      <c r="J168" s="100" t="s">
        <v>19</v>
      </c>
      <c r="K168" s="94"/>
    </row>
    <row r="169" spans="1:11" ht="14.25" customHeight="1">
      <c r="A169" s="8">
        <v>26</v>
      </c>
      <c r="B169" s="41">
        <v>128</v>
      </c>
      <c r="C169" s="9" t="s">
        <v>248</v>
      </c>
      <c r="D169" s="21" t="s">
        <v>166</v>
      </c>
      <c r="E169" s="79">
        <v>3</v>
      </c>
      <c r="F169" s="91">
        <v>0.0007027777777777778</v>
      </c>
      <c r="G169" s="91">
        <v>0.000696875</v>
      </c>
      <c r="H169" s="91">
        <f t="shared" si="5"/>
        <v>0.0013996527777777779</v>
      </c>
      <c r="I169" s="80">
        <v>2003</v>
      </c>
      <c r="J169" s="100" t="s">
        <v>19</v>
      </c>
      <c r="K169" s="54">
        <v>24</v>
      </c>
    </row>
    <row r="170" spans="1:11" ht="14.25" customHeight="1">
      <c r="A170" s="8">
        <v>27</v>
      </c>
      <c r="B170" s="41">
        <v>123</v>
      </c>
      <c r="C170" s="81" t="s">
        <v>153</v>
      </c>
      <c r="D170" s="21" t="s">
        <v>195</v>
      </c>
      <c r="E170" s="83" t="s">
        <v>54</v>
      </c>
      <c r="F170" s="91">
        <v>0.0007015046296296296</v>
      </c>
      <c r="G170" s="91">
        <v>0.0007229166666666665</v>
      </c>
      <c r="H170" s="91">
        <f t="shared" si="5"/>
        <v>0.001424421296296296</v>
      </c>
      <c r="I170" s="83">
        <v>2003</v>
      </c>
      <c r="J170" s="100" t="s">
        <v>19</v>
      </c>
      <c r="K170" s="110"/>
    </row>
    <row r="171" spans="1:11" ht="14.25" customHeight="1">
      <c r="A171" s="8">
        <v>28</v>
      </c>
      <c r="B171" s="41">
        <v>105</v>
      </c>
      <c r="C171" s="9" t="s">
        <v>139</v>
      </c>
      <c r="D171" s="8" t="s">
        <v>78</v>
      </c>
      <c r="E171" s="8">
        <v>3</v>
      </c>
      <c r="F171" s="91">
        <v>0.0007734953703703702</v>
      </c>
      <c r="G171" s="91">
        <v>0.0006684027777777777</v>
      </c>
      <c r="H171" s="91">
        <f t="shared" si="5"/>
        <v>0.0014418981481481479</v>
      </c>
      <c r="I171" s="8">
        <v>2002</v>
      </c>
      <c r="J171" s="100" t="s">
        <v>19</v>
      </c>
      <c r="K171" s="54">
        <v>21</v>
      </c>
    </row>
    <row r="172" spans="1:11" ht="14.25" customHeight="1">
      <c r="A172" s="11"/>
      <c r="B172" s="11"/>
      <c r="C172" s="10"/>
      <c r="D172" s="11"/>
      <c r="E172" s="11"/>
      <c r="F172" s="23"/>
      <c r="G172" s="96"/>
      <c r="H172" s="12" t="s">
        <v>78</v>
      </c>
      <c r="I172" s="35"/>
      <c r="J172" s="11"/>
      <c r="K172" s="95">
        <f>K156+K171</f>
        <v>51</v>
      </c>
    </row>
    <row r="173" spans="1:11" ht="14.25" customHeight="1">
      <c r="A173" s="11"/>
      <c r="B173" s="11"/>
      <c r="C173" s="10"/>
      <c r="D173" s="11"/>
      <c r="E173" s="11"/>
      <c r="F173" s="23"/>
      <c r="G173" s="96"/>
      <c r="H173" s="35" t="s">
        <v>51</v>
      </c>
      <c r="I173" s="35"/>
      <c r="J173" s="11"/>
      <c r="K173" s="95">
        <f>K145+K147+K149</f>
        <v>180</v>
      </c>
    </row>
    <row r="174" spans="1:11" ht="14.25" customHeight="1">
      <c r="A174" s="11"/>
      <c r="B174" s="11"/>
      <c r="C174" s="10"/>
      <c r="D174" s="11"/>
      <c r="E174" s="11"/>
      <c r="F174" s="23"/>
      <c r="G174" s="96"/>
      <c r="H174" s="35" t="s">
        <v>74</v>
      </c>
      <c r="I174" s="35"/>
      <c r="J174" s="11"/>
      <c r="K174" s="95">
        <f>K165+K166</f>
        <v>0</v>
      </c>
    </row>
    <row r="175" spans="1:11" ht="14.25" customHeight="1">
      <c r="A175" s="11"/>
      <c r="B175" s="11"/>
      <c r="C175" s="10"/>
      <c r="D175" s="11"/>
      <c r="E175" s="11"/>
      <c r="F175" s="23"/>
      <c r="G175" s="96"/>
      <c r="H175" s="35" t="s">
        <v>52</v>
      </c>
      <c r="I175" s="35"/>
      <c r="J175" s="11"/>
      <c r="K175" s="95">
        <f>K152</f>
        <v>40</v>
      </c>
    </row>
    <row r="176" spans="1:11" ht="14.25" customHeight="1">
      <c r="A176" s="11"/>
      <c r="B176" s="11"/>
      <c r="C176" s="10"/>
      <c r="D176" s="11"/>
      <c r="E176" s="11"/>
      <c r="F176" s="23"/>
      <c r="G176" s="96"/>
      <c r="H176" s="35" t="s">
        <v>165</v>
      </c>
      <c r="I176" s="35"/>
      <c r="J176" s="11"/>
      <c r="K176" s="95">
        <f>K144+K151</f>
        <v>125</v>
      </c>
    </row>
    <row r="177" spans="1:11" ht="14.25" customHeight="1">
      <c r="A177" s="11"/>
      <c r="B177" s="11"/>
      <c r="C177" s="10"/>
      <c r="D177" s="11"/>
      <c r="E177" s="11"/>
      <c r="F177" s="23"/>
      <c r="G177" s="96"/>
      <c r="H177" s="35" t="s">
        <v>166</v>
      </c>
      <c r="I177" s="11"/>
      <c r="J177" s="11"/>
      <c r="K177" s="95">
        <f>K157+K169+K154</f>
        <v>86</v>
      </c>
    </row>
    <row r="178" spans="1:11" ht="14.25" customHeight="1">
      <c r="A178" s="11"/>
      <c r="B178" s="11"/>
      <c r="C178" s="97" t="s">
        <v>235</v>
      </c>
      <c r="D178" s="99" t="s">
        <v>78</v>
      </c>
      <c r="E178" s="98">
        <f aca="true" t="shared" si="6" ref="E178:E183">K50+K80+K95+K117+K137+K172</f>
        <v>183</v>
      </c>
      <c r="F178" s="23"/>
      <c r="G178" s="96"/>
      <c r="H178" s="96"/>
      <c r="I178" s="11"/>
      <c r="J178" s="103"/>
      <c r="K178" s="95"/>
    </row>
    <row r="179" spans="1:11" ht="14.25" customHeight="1">
      <c r="A179" s="11"/>
      <c r="B179" s="11"/>
      <c r="C179" s="97"/>
      <c r="D179" s="98" t="s">
        <v>51</v>
      </c>
      <c r="E179" s="98">
        <f t="shared" si="6"/>
        <v>972</v>
      </c>
      <c r="F179" s="23"/>
      <c r="G179" s="96"/>
      <c r="H179" s="96"/>
      <c r="I179" s="11"/>
      <c r="J179" s="103"/>
      <c r="K179" s="95"/>
    </row>
    <row r="180" spans="1:11" ht="14.25" customHeight="1">
      <c r="A180" s="11"/>
      <c r="B180" s="11"/>
      <c r="C180" s="97"/>
      <c r="D180" s="98" t="s">
        <v>74</v>
      </c>
      <c r="E180" s="98">
        <f t="shared" si="6"/>
        <v>264</v>
      </c>
      <c r="F180" s="23"/>
      <c r="G180" s="96"/>
      <c r="H180" s="96"/>
      <c r="I180" s="11"/>
      <c r="J180" s="103"/>
      <c r="K180" s="95"/>
    </row>
    <row r="181" spans="1:11" ht="14.25" customHeight="1">
      <c r="A181" s="11"/>
      <c r="B181" s="11"/>
      <c r="C181" s="97"/>
      <c r="D181" s="98" t="s">
        <v>52</v>
      </c>
      <c r="E181" s="98">
        <f t="shared" si="6"/>
        <v>486</v>
      </c>
      <c r="F181" s="23"/>
      <c r="G181" s="96"/>
      <c r="H181" s="96"/>
      <c r="I181" s="11"/>
      <c r="J181" s="103"/>
      <c r="K181" s="95"/>
    </row>
    <row r="182" spans="1:11" ht="14.25" customHeight="1">
      <c r="A182" s="11"/>
      <c r="B182" s="11"/>
      <c r="C182" s="97"/>
      <c r="D182" s="98" t="s">
        <v>165</v>
      </c>
      <c r="E182" s="98">
        <f t="shared" si="6"/>
        <v>548</v>
      </c>
      <c r="F182" s="23"/>
      <c r="G182" s="96"/>
      <c r="H182" s="96"/>
      <c r="I182" s="11"/>
      <c r="J182" s="103"/>
      <c r="K182" s="95"/>
    </row>
    <row r="183" spans="1:11" ht="14.25" customHeight="1">
      <c r="A183" s="11"/>
      <c r="B183" s="11"/>
      <c r="C183" s="97"/>
      <c r="D183" s="98" t="s">
        <v>166</v>
      </c>
      <c r="E183" s="98">
        <f t="shared" si="6"/>
        <v>198</v>
      </c>
      <c r="F183" s="23"/>
      <c r="G183" s="96"/>
      <c r="H183" s="96"/>
      <c r="I183" s="11"/>
      <c r="J183" s="103"/>
      <c r="K183" s="95"/>
    </row>
    <row r="184" spans="1:11" s="13" customFormat="1" ht="14.25" customHeight="1">
      <c r="A184" s="93" t="s">
        <v>32</v>
      </c>
      <c r="B184" s="93"/>
      <c r="C184" s="93"/>
      <c r="D184" s="93"/>
      <c r="E184" s="93"/>
      <c r="F184" s="93"/>
      <c r="J184" s="104"/>
      <c r="K184" s="95"/>
    </row>
    <row r="185" spans="1:11" s="13" customFormat="1" ht="14.25" customHeight="1">
      <c r="A185" s="8" t="s">
        <v>229</v>
      </c>
      <c r="B185" s="8">
        <v>18</v>
      </c>
      <c r="C185" s="9" t="s">
        <v>50</v>
      </c>
      <c r="D185" s="8" t="s">
        <v>189</v>
      </c>
      <c r="E185" s="8" t="s">
        <v>54</v>
      </c>
      <c r="F185" s="91"/>
      <c r="G185" s="91"/>
      <c r="H185" s="91"/>
      <c r="I185" s="8">
        <v>2004</v>
      </c>
      <c r="J185" s="100"/>
      <c r="K185" s="94"/>
    </row>
    <row r="186" spans="1:11" s="13" customFormat="1" ht="14.25" customHeight="1">
      <c r="A186" s="8" t="s">
        <v>229</v>
      </c>
      <c r="B186" s="8">
        <v>52</v>
      </c>
      <c r="C186" s="81" t="s">
        <v>73</v>
      </c>
      <c r="D186" s="82" t="s">
        <v>195</v>
      </c>
      <c r="E186" s="84">
        <v>3</v>
      </c>
      <c r="F186" s="91"/>
      <c r="G186" s="91"/>
      <c r="H186" s="91"/>
      <c r="I186" s="85">
        <v>2004</v>
      </c>
      <c r="J186" s="100"/>
      <c r="K186" s="94"/>
    </row>
    <row r="187" spans="1:11" s="13" customFormat="1" ht="14.25" customHeight="1">
      <c r="A187" s="8" t="s">
        <v>229</v>
      </c>
      <c r="B187" s="8">
        <v>39</v>
      </c>
      <c r="C187" s="9" t="s">
        <v>92</v>
      </c>
      <c r="D187" s="8" t="s">
        <v>193</v>
      </c>
      <c r="E187" s="8" t="s">
        <v>45</v>
      </c>
      <c r="F187" s="91"/>
      <c r="G187" s="91"/>
      <c r="H187" s="91"/>
      <c r="I187" s="8">
        <v>2006</v>
      </c>
      <c r="J187" s="102"/>
      <c r="K187" s="26"/>
    </row>
    <row r="188" spans="1:11" s="13" customFormat="1" ht="14.25" customHeight="1">
      <c r="A188" s="8" t="s">
        <v>229</v>
      </c>
      <c r="B188" s="8">
        <v>91</v>
      </c>
      <c r="C188" s="9" t="s">
        <v>173</v>
      </c>
      <c r="D188" s="8" t="s">
        <v>78</v>
      </c>
      <c r="E188" s="8">
        <v>3</v>
      </c>
      <c r="F188" s="91"/>
      <c r="G188" s="91"/>
      <c r="H188" s="91"/>
      <c r="I188" s="8">
        <v>2002</v>
      </c>
      <c r="J188" s="100"/>
      <c r="K188" s="24"/>
    </row>
    <row r="189" spans="1:11" s="13" customFormat="1" ht="14.25" customHeight="1">
      <c r="A189" s="11"/>
      <c r="B189" s="11"/>
      <c r="C189" s="10"/>
      <c r="D189" s="11"/>
      <c r="E189" s="11"/>
      <c r="F189" s="23"/>
      <c r="G189" s="23"/>
      <c r="H189" s="23"/>
      <c r="I189" s="11"/>
      <c r="J189" s="104"/>
      <c r="K189" s="27"/>
    </row>
    <row r="190" spans="1:10" s="13" customFormat="1" ht="14.25" customHeight="1">
      <c r="A190" s="93" t="s">
        <v>41</v>
      </c>
      <c r="B190" s="93"/>
      <c r="C190" s="93"/>
      <c r="D190" s="93"/>
      <c r="E190" s="93"/>
      <c r="F190" s="93"/>
      <c r="J190" s="105"/>
    </row>
    <row r="191" spans="1:11" s="13" customFormat="1" ht="14.25" customHeight="1">
      <c r="A191" s="8" t="s">
        <v>232</v>
      </c>
      <c r="B191" s="8">
        <v>3</v>
      </c>
      <c r="C191" s="9" t="s">
        <v>84</v>
      </c>
      <c r="D191" s="8" t="s">
        <v>78</v>
      </c>
      <c r="E191" s="8" t="s">
        <v>45</v>
      </c>
      <c r="F191" s="91"/>
      <c r="G191" s="91"/>
      <c r="H191" s="91"/>
      <c r="I191" s="8">
        <v>2004</v>
      </c>
      <c r="J191" s="100"/>
      <c r="K191" s="54"/>
    </row>
    <row r="192" spans="1:11" s="13" customFormat="1" ht="14.25" customHeight="1">
      <c r="A192" s="8" t="s">
        <v>232</v>
      </c>
      <c r="B192" s="8">
        <v>23</v>
      </c>
      <c r="C192" s="9" t="s">
        <v>83</v>
      </c>
      <c r="D192" s="8" t="s">
        <v>52</v>
      </c>
      <c r="E192" s="8">
        <v>3</v>
      </c>
      <c r="F192" s="91"/>
      <c r="G192" s="91"/>
      <c r="H192" s="91"/>
      <c r="I192" s="8">
        <v>2005</v>
      </c>
      <c r="J192" s="100"/>
      <c r="K192" s="54"/>
    </row>
    <row r="193" spans="1:11" s="13" customFormat="1" ht="14.25" customHeight="1">
      <c r="A193" s="8" t="s">
        <v>232</v>
      </c>
      <c r="B193" s="8">
        <v>32</v>
      </c>
      <c r="C193" s="9" t="s">
        <v>91</v>
      </c>
      <c r="D193" s="8" t="s">
        <v>78</v>
      </c>
      <c r="E193" s="8" t="s">
        <v>19</v>
      </c>
      <c r="F193" s="91"/>
      <c r="G193" s="91"/>
      <c r="H193" s="91"/>
      <c r="I193" s="8">
        <v>2004</v>
      </c>
      <c r="J193" s="100"/>
      <c r="K193" s="24"/>
    </row>
    <row r="194" spans="1:11" s="13" customFormat="1" ht="14.25" customHeight="1">
      <c r="A194" s="8" t="s">
        <v>232</v>
      </c>
      <c r="B194" s="8">
        <v>45</v>
      </c>
      <c r="C194" s="9" t="s">
        <v>80</v>
      </c>
      <c r="D194" s="34" t="s">
        <v>189</v>
      </c>
      <c r="E194" s="8" t="s">
        <v>54</v>
      </c>
      <c r="F194" s="91"/>
      <c r="G194" s="91"/>
      <c r="H194" s="91"/>
      <c r="I194" s="8">
        <v>2006</v>
      </c>
      <c r="J194" s="100"/>
      <c r="K194" s="94"/>
    </row>
    <row r="195" spans="1:11" s="13" customFormat="1" ht="14.25" customHeight="1">
      <c r="A195" s="8" t="s">
        <v>232</v>
      </c>
      <c r="B195" s="8">
        <v>57</v>
      </c>
      <c r="C195" s="9" t="s">
        <v>204</v>
      </c>
      <c r="D195" s="8" t="s">
        <v>196</v>
      </c>
      <c r="E195" s="8" t="s">
        <v>54</v>
      </c>
      <c r="F195" s="91"/>
      <c r="G195" s="91"/>
      <c r="H195" s="91"/>
      <c r="I195" s="8">
        <v>2005</v>
      </c>
      <c r="J195" s="100"/>
      <c r="K195" s="94"/>
    </row>
    <row r="196" spans="1:11" s="13" customFormat="1" ht="14.25" customHeight="1">
      <c r="A196" s="8" t="s">
        <v>232</v>
      </c>
      <c r="B196" s="8">
        <v>74</v>
      </c>
      <c r="C196" s="9" t="s">
        <v>114</v>
      </c>
      <c r="D196" s="8" t="s">
        <v>78</v>
      </c>
      <c r="E196" s="8">
        <v>2</v>
      </c>
      <c r="F196" s="91"/>
      <c r="G196" s="91"/>
      <c r="H196" s="91"/>
      <c r="I196" s="8">
        <v>2000</v>
      </c>
      <c r="J196" s="100"/>
      <c r="K196" s="54"/>
    </row>
    <row r="197" spans="1:11" s="13" customFormat="1" ht="14.25" customHeight="1">
      <c r="A197" s="8" t="s">
        <v>232</v>
      </c>
      <c r="B197" s="8">
        <v>85</v>
      </c>
      <c r="C197" s="9" t="s">
        <v>168</v>
      </c>
      <c r="D197" s="8" t="s">
        <v>193</v>
      </c>
      <c r="E197" s="8" t="s">
        <v>19</v>
      </c>
      <c r="F197" s="91"/>
      <c r="G197" s="91"/>
      <c r="H197" s="91"/>
      <c r="I197" s="8">
        <v>2001</v>
      </c>
      <c r="J197" s="100"/>
      <c r="K197" s="54"/>
    </row>
    <row r="198" spans="1:11" s="13" customFormat="1" ht="14.25" customHeight="1">
      <c r="A198" s="8" t="s">
        <v>232</v>
      </c>
      <c r="B198" s="41">
        <v>107</v>
      </c>
      <c r="C198" s="9" t="s">
        <v>194</v>
      </c>
      <c r="D198" s="8" t="s">
        <v>78</v>
      </c>
      <c r="E198" s="8" t="s">
        <v>19</v>
      </c>
      <c r="F198" s="91"/>
      <c r="G198" s="91"/>
      <c r="H198" s="91"/>
      <c r="I198" s="8">
        <v>2003</v>
      </c>
      <c r="J198" s="100"/>
      <c r="K198" s="54"/>
    </row>
    <row r="199" spans="1:11" s="13" customFormat="1" ht="13.5" customHeight="1">
      <c r="A199" s="11"/>
      <c r="B199" s="11"/>
      <c r="C199" s="10"/>
      <c r="D199" s="11"/>
      <c r="E199" s="11"/>
      <c r="F199" s="23"/>
      <c r="G199" s="23"/>
      <c r="H199" s="23"/>
      <c r="I199" s="11"/>
      <c r="J199" s="103"/>
      <c r="K199" s="95"/>
    </row>
    <row r="200" spans="1:10" s="13" customFormat="1" ht="13.5" customHeight="1">
      <c r="A200" s="93" t="s">
        <v>231</v>
      </c>
      <c r="B200" s="93"/>
      <c r="C200" s="93"/>
      <c r="D200" s="93"/>
      <c r="E200" s="93"/>
      <c r="F200" s="93"/>
      <c r="J200" s="105"/>
    </row>
    <row r="201" spans="1:11" s="13" customFormat="1" ht="13.5" customHeight="1">
      <c r="A201" s="8" t="s">
        <v>230</v>
      </c>
      <c r="B201" s="8">
        <v>7</v>
      </c>
      <c r="C201" s="9" t="s">
        <v>55</v>
      </c>
      <c r="D201" s="8" t="s">
        <v>52</v>
      </c>
      <c r="E201" s="8">
        <v>3</v>
      </c>
      <c r="F201" s="91">
        <v>0.00065625</v>
      </c>
      <c r="G201" s="91"/>
      <c r="H201" s="91"/>
      <c r="I201" s="8">
        <v>2004</v>
      </c>
      <c r="J201" s="100"/>
      <c r="K201" s="54"/>
    </row>
    <row r="202" spans="1:11" s="13" customFormat="1" ht="13.5" customHeight="1">
      <c r="A202" s="8" t="s">
        <v>230</v>
      </c>
      <c r="B202" s="8">
        <v>8</v>
      </c>
      <c r="C202" s="9" t="s">
        <v>96</v>
      </c>
      <c r="D202" s="34" t="s">
        <v>74</v>
      </c>
      <c r="E202" s="8" t="s">
        <v>19</v>
      </c>
      <c r="F202" s="91">
        <v>0.0007553240740740741</v>
      </c>
      <c r="G202" s="91"/>
      <c r="H202" s="91"/>
      <c r="I202" s="8">
        <v>2006</v>
      </c>
      <c r="J202" s="100"/>
      <c r="K202" s="54"/>
    </row>
    <row r="203" spans="1:11" s="13" customFormat="1" ht="13.5" customHeight="1">
      <c r="A203" s="8" t="s">
        <v>230</v>
      </c>
      <c r="B203" s="8">
        <v>43</v>
      </c>
      <c r="C203" s="88" t="s">
        <v>212</v>
      </c>
      <c r="D203" s="87" t="s">
        <v>199</v>
      </c>
      <c r="E203" s="89" t="s">
        <v>54</v>
      </c>
      <c r="F203" s="91">
        <v>0.0006020833333333334</v>
      </c>
      <c r="G203" s="91"/>
      <c r="H203" s="92"/>
      <c r="I203" s="89">
        <v>2005</v>
      </c>
      <c r="J203" s="100"/>
      <c r="K203" s="54"/>
    </row>
    <row r="204" spans="1:11" s="13" customFormat="1" ht="13.5" customHeight="1">
      <c r="A204" s="8" t="s">
        <v>230</v>
      </c>
      <c r="B204" s="8">
        <v>30</v>
      </c>
      <c r="C204" s="9" t="s">
        <v>27</v>
      </c>
      <c r="D204" s="21" t="s">
        <v>165</v>
      </c>
      <c r="E204" s="18">
        <v>2</v>
      </c>
      <c r="F204" s="91">
        <v>0.000604050925925926</v>
      </c>
      <c r="G204" s="91"/>
      <c r="H204" s="91"/>
      <c r="I204" s="8">
        <v>2004</v>
      </c>
      <c r="J204" s="100"/>
      <c r="K204" s="54"/>
    </row>
    <row r="205" spans="1:11" s="13" customFormat="1" ht="13.5" customHeight="1">
      <c r="A205" s="8" t="s">
        <v>230</v>
      </c>
      <c r="B205" s="8">
        <v>34</v>
      </c>
      <c r="C205" s="9" t="s">
        <v>181</v>
      </c>
      <c r="D205" s="8" t="s">
        <v>74</v>
      </c>
      <c r="E205" s="8" t="s">
        <v>19</v>
      </c>
      <c r="F205" s="91">
        <v>0.0008686342592592594</v>
      </c>
      <c r="G205" s="91"/>
      <c r="H205" s="91"/>
      <c r="I205" s="8">
        <v>2006</v>
      </c>
      <c r="J205" s="100"/>
      <c r="K205" s="54"/>
    </row>
    <row r="206" spans="1:11" s="13" customFormat="1" ht="13.5" customHeight="1">
      <c r="A206" s="8" t="s">
        <v>230</v>
      </c>
      <c r="B206" s="8">
        <v>69</v>
      </c>
      <c r="C206" s="9" t="s">
        <v>110</v>
      </c>
      <c r="D206" s="8" t="s">
        <v>74</v>
      </c>
      <c r="E206" s="8">
        <v>1</v>
      </c>
      <c r="F206" s="91">
        <v>0.0005407407407407407</v>
      </c>
      <c r="G206" s="91"/>
      <c r="H206" s="91"/>
      <c r="I206" s="8">
        <v>2000</v>
      </c>
      <c r="J206" s="100"/>
      <c r="K206" s="54"/>
    </row>
    <row r="207" s="13" customFormat="1" ht="13.5" customHeight="1">
      <c r="J207" s="105"/>
    </row>
    <row r="208" spans="1:10" s="13" customFormat="1" ht="13.5" customHeight="1">
      <c r="A208" s="93" t="s">
        <v>42</v>
      </c>
      <c r="J208" s="105"/>
    </row>
    <row r="209" spans="1:11" s="13" customFormat="1" ht="13.5" customHeight="1">
      <c r="A209" s="8" t="s">
        <v>232</v>
      </c>
      <c r="B209" s="8">
        <v>42</v>
      </c>
      <c r="C209" s="81" t="s">
        <v>71</v>
      </c>
      <c r="D209" s="82" t="s">
        <v>199</v>
      </c>
      <c r="E209" s="84">
        <v>2</v>
      </c>
      <c r="F209" s="91">
        <v>0.000597800925925926</v>
      </c>
      <c r="G209" s="91"/>
      <c r="H209" s="91"/>
      <c r="I209" s="85">
        <v>2004</v>
      </c>
      <c r="J209" s="100"/>
      <c r="K209" s="54"/>
    </row>
    <row r="210" spans="1:11" s="13" customFormat="1" ht="13.5" customHeight="1">
      <c r="A210" s="8" t="s">
        <v>232</v>
      </c>
      <c r="B210" s="8">
        <v>72</v>
      </c>
      <c r="C210" s="9" t="s">
        <v>113</v>
      </c>
      <c r="D210" s="8" t="s">
        <v>78</v>
      </c>
      <c r="E210" s="8">
        <v>2</v>
      </c>
      <c r="F210" s="91">
        <v>0.000584375</v>
      </c>
      <c r="G210" s="91"/>
      <c r="H210" s="91"/>
      <c r="I210" s="8">
        <v>2000</v>
      </c>
      <c r="J210" s="100"/>
      <c r="K210" s="54"/>
    </row>
    <row r="211" spans="1:11" s="13" customFormat="1" ht="13.5" customHeight="1">
      <c r="A211" s="8" t="s">
        <v>232</v>
      </c>
      <c r="B211" s="41">
        <v>109</v>
      </c>
      <c r="C211" s="9" t="s">
        <v>208</v>
      </c>
      <c r="D211" s="8" t="s">
        <v>165</v>
      </c>
      <c r="E211" s="8">
        <v>2</v>
      </c>
      <c r="F211" s="91">
        <v>0.0005579861111111111</v>
      </c>
      <c r="G211" s="91"/>
      <c r="H211" s="91"/>
      <c r="I211" s="8">
        <v>2003</v>
      </c>
      <c r="J211" s="100"/>
      <c r="K211" s="54"/>
    </row>
    <row r="212" s="13" customFormat="1" ht="13.5" customHeight="1"/>
    <row r="213" s="13" customFormat="1" ht="13.5" customHeight="1">
      <c r="A213" s="93" t="s">
        <v>256</v>
      </c>
    </row>
    <row r="214" spans="1:11" s="13" customFormat="1" ht="13.5" customHeight="1">
      <c r="A214" s="8" t="s">
        <v>230</v>
      </c>
      <c r="B214" s="8">
        <v>5</v>
      </c>
      <c r="C214" s="9" t="s">
        <v>201</v>
      </c>
      <c r="D214" s="8" t="s">
        <v>165</v>
      </c>
      <c r="E214" s="8" t="s">
        <v>46</v>
      </c>
      <c r="F214" s="91">
        <v>0.0006026620370370371</v>
      </c>
      <c r="G214" s="91">
        <v>0.0007064814814814815</v>
      </c>
      <c r="H214" s="91"/>
      <c r="I214" s="8">
        <v>2005</v>
      </c>
      <c r="J214" s="100"/>
      <c r="K214" s="54"/>
    </row>
    <row r="215" spans="1:11" s="13" customFormat="1" ht="13.5" customHeight="1">
      <c r="A215" s="8" t="s">
        <v>230</v>
      </c>
      <c r="B215" s="8">
        <v>132</v>
      </c>
      <c r="C215" s="81" t="s">
        <v>214</v>
      </c>
      <c r="D215" s="82" t="s">
        <v>166</v>
      </c>
      <c r="E215" s="83" t="s">
        <v>19</v>
      </c>
      <c r="F215" s="91">
        <v>0.0007216435185185185</v>
      </c>
      <c r="G215" s="91">
        <v>0.000811574074074074</v>
      </c>
      <c r="H215" s="91"/>
      <c r="I215" s="83">
        <v>2004</v>
      </c>
      <c r="J215" s="101"/>
      <c r="K215" s="94"/>
    </row>
    <row r="216" spans="1:11" s="13" customFormat="1" ht="13.5" customHeight="1">
      <c r="A216" s="8" t="s">
        <v>230</v>
      </c>
      <c r="B216" s="8">
        <v>1</v>
      </c>
      <c r="C216" s="9" t="s">
        <v>95</v>
      </c>
      <c r="D216" s="8" t="s">
        <v>74</v>
      </c>
      <c r="E216" s="8" t="s">
        <v>19</v>
      </c>
      <c r="F216" s="91">
        <v>0.0007663194444444444</v>
      </c>
      <c r="G216" s="91">
        <v>0.0008719907407407408</v>
      </c>
      <c r="H216" s="91"/>
      <c r="I216" s="8">
        <v>2005</v>
      </c>
      <c r="J216" s="100"/>
      <c r="K216" s="54"/>
    </row>
    <row r="217" spans="1:11" s="13" customFormat="1" ht="13.5" customHeight="1">
      <c r="A217" s="8" t="s">
        <v>230</v>
      </c>
      <c r="B217" s="8">
        <v>22</v>
      </c>
      <c r="C217" s="9" t="s">
        <v>202</v>
      </c>
      <c r="D217" s="8" t="s">
        <v>165</v>
      </c>
      <c r="E217" s="8">
        <v>2</v>
      </c>
      <c r="F217" s="91">
        <v>0.0005585648148148148</v>
      </c>
      <c r="G217" s="91">
        <v>0.0006347222222222222</v>
      </c>
      <c r="H217" s="91"/>
      <c r="I217" s="8">
        <v>2004</v>
      </c>
      <c r="J217" s="100"/>
      <c r="K217" s="24"/>
    </row>
    <row r="218" spans="1:11" s="13" customFormat="1" ht="13.5" customHeight="1">
      <c r="A218" s="8" t="s">
        <v>230</v>
      </c>
      <c r="B218" s="8">
        <v>53</v>
      </c>
      <c r="C218" s="88" t="s">
        <v>72</v>
      </c>
      <c r="D218" s="87" t="s">
        <v>195</v>
      </c>
      <c r="E218" s="89">
        <v>2</v>
      </c>
      <c r="F218" s="91">
        <v>0.0006282407407407407</v>
      </c>
      <c r="G218" s="91">
        <v>0.0006915509259259259</v>
      </c>
      <c r="H218" s="91"/>
      <c r="I218" s="89">
        <v>2004</v>
      </c>
      <c r="J218" s="100"/>
      <c r="K218" s="54"/>
    </row>
    <row r="219" spans="1:11" s="13" customFormat="1" ht="13.5" customHeight="1">
      <c r="A219" s="8" t="s">
        <v>230</v>
      </c>
      <c r="B219" s="8">
        <v>59</v>
      </c>
      <c r="C219" s="9" t="s">
        <v>70</v>
      </c>
      <c r="D219" s="8" t="s">
        <v>195</v>
      </c>
      <c r="E219" s="8" t="s">
        <v>54</v>
      </c>
      <c r="F219" s="91">
        <v>0.0006648148148148147</v>
      </c>
      <c r="G219" s="91">
        <v>0.0007346064814814815</v>
      </c>
      <c r="H219" s="91"/>
      <c r="I219" s="8">
        <v>2005</v>
      </c>
      <c r="J219" s="100"/>
      <c r="K219" s="94"/>
    </row>
    <row r="220" spans="1:11" s="13" customFormat="1" ht="13.5" customHeight="1">
      <c r="A220" s="8" t="s">
        <v>230</v>
      </c>
      <c r="B220" s="8">
        <v>56</v>
      </c>
      <c r="C220" s="81" t="s">
        <v>75</v>
      </c>
      <c r="D220" s="8" t="s">
        <v>195</v>
      </c>
      <c r="E220" s="84" t="s">
        <v>46</v>
      </c>
      <c r="F220" s="91">
        <v>0.0007170138888888889</v>
      </c>
      <c r="G220" s="91">
        <v>0.0008090277777777779</v>
      </c>
      <c r="H220" s="91"/>
      <c r="I220" s="85">
        <v>2004</v>
      </c>
      <c r="J220" s="100"/>
      <c r="K220" s="94"/>
    </row>
    <row r="221" spans="1:11" s="13" customFormat="1" ht="13.5" customHeight="1">
      <c r="A221" s="8" t="s">
        <v>230</v>
      </c>
      <c r="B221" s="8">
        <v>26</v>
      </c>
      <c r="C221" s="9" t="s">
        <v>179</v>
      </c>
      <c r="D221" s="8" t="s">
        <v>51</v>
      </c>
      <c r="E221" s="8" t="s">
        <v>46</v>
      </c>
      <c r="F221" s="91">
        <v>0.0006621527777777779</v>
      </c>
      <c r="G221" s="91">
        <v>0.0008869212962962962</v>
      </c>
      <c r="H221" s="91"/>
      <c r="I221" s="8">
        <v>2004</v>
      </c>
      <c r="J221" s="100"/>
      <c r="K221" s="54"/>
    </row>
    <row r="222" spans="1:11" s="13" customFormat="1" ht="13.5" customHeight="1">
      <c r="A222" s="8" t="s">
        <v>230</v>
      </c>
      <c r="B222" s="8">
        <v>27</v>
      </c>
      <c r="C222" s="9" t="s">
        <v>97</v>
      </c>
      <c r="D222" s="8" t="s">
        <v>74</v>
      </c>
      <c r="E222" s="8" t="s">
        <v>45</v>
      </c>
      <c r="F222" s="91">
        <v>0.0007826388888888888</v>
      </c>
      <c r="G222" s="91">
        <v>0.0008965277777777778</v>
      </c>
      <c r="H222" s="91"/>
      <c r="I222" s="8">
        <v>2006</v>
      </c>
      <c r="J222" s="100"/>
      <c r="K222" s="54"/>
    </row>
    <row r="223" spans="1:11" s="13" customFormat="1" ht="13.5" customHeight="1">
      <c r="A223" s="8" t="s">
        <v>230</v>
      </c>
      <c r="B223" s="8">
        <v>55</v>
      </c>
      <c r="C223" s="81" t="s">
        <v>64</v>
      </c>
      <c r="D223" s="83" t="s">
        <v>195</v>
      </c>
      <c r="E223" s="84" t="s">
        <v>45</v>
      </c>
      <c r="F223" s="91">
        <v>0.0007869212962962963</v>
      </c>
      <c r="G223" s="91">
        <v>0.0009041666666666667</v>
      </c>
      <c r="H223" s="91"/>
      <c r="I223" s="85">
        <v>2004</v>
      </c>
      <c r="J223" s="100"/>
      <c r="K223" s="94"/>
    </row>
    <row r="224" spans="1:11" s="13" customFormat="1" ht="13.5" customHeight="1">
      <c r="A224" s="8" t="s">
        <v>230</v>
      </c>
      <c r="B224" s="8">
        <v>97</v>
      </c>
      <c r="C224" s="9" t="s">
        <v>198</v>
      </c>
      <c r="D224" s="21" t="s">
        <v>199</v>
      </c>
      <c r="E224" s="8" t="s">
        <v>54</v>
      </c>
      <c r="F224" s="91">
        <v>0.000624537037037037</v>
      </c>
      <c r="G224" s="91">
        <v>0.0007247685185185186</v>
      </c>
      <c r="H224" s="91"/>
      <c r="I224" s="8">
        <v>2003</v>
      </c>
      <c r="J224" s="100"/>
      <c r="K224" s="54"/>
    </row>
    <row r="225" s="13" customFormat="1" ht="13.5" customHeight="1"/>
    <row r="226" spans="1:11" s="13" customFormat="1" ht="13.5" customHeight="1">
      <c r="A226" s="11"/>
      <c r="B226" s="11"/>
      <c r="C226" s="10"/>
      <c r="D226" s="11"/>
      <c r="E226" s="11"/>
      <c r="F226" s="23"/>
      <c r="G226" s="23"/>
      <c r="H226" s="23"/>
      <c r="I226" s="11"/>
      <c r="J226" s="104"/>
      <c r="K226" s="27"/>
    </row>
    <row r="227" spans="2:10" s="13" customFormat="1" ht="13.5" customHeight="1">
      <c r="B227" s="93"/>
      <c r="C227" s="93" t="s">
        <v>216</v>
      </c>
      <c r="D227" s="93"/>
      <c r="E227" s="93"/>
      <c r="F227" s="93" t="s">
        <v>217</v>
      </c>
      <c r="G227" s="93"/>
      <c r="H227" s="93"/>
      <c r="J227" s="105"/>
    </row>
    <row r="228" s="13" customFormat="1" ht="13.5" customHeight="1">
      <c r="J228" s="105"/>
    </row>
    <row r="229" s="13" customFormat="1" ht="13.5" customHeight="1">
      <c r="J229" s="105"/>
    </row>
  </sheetData>
  <sheetProtection/>
  <mergeCells count="18">
    <mergeCell ref="K34:K35"/>
    <mergeCell ref="A8:J8"/>
    <mergeCell ref="E9:I9"/>
    <mergeCell ref="A34:A35"/>
    <mergeCell ref="B34:B35"/>
    <mergeCell ref="C34:C35"/>
    <mergeCell ref="D34:D35"/>
    <mergeCell ref="E34:E35"/>
    <mergeCell ref="F34:G34"/>
    <mergeCell ref="H34:H35"/>
    <mergeCell ref="I34:I35"/>
    <mergeCell ref="A1:J1"/>
    <mergeCell ref="A2:I2"/>
    <mergeCell ref="A3:I3"/>
    <mergeCell ref="A4:I4"/>
    <mergeCell ref="B5:C5"/>
    <mergeCell ref="H7:I7"/>
    <mergeCell ref="J34:J35"/>
  </mergeCells>
  <printOptions/>
  <pageMargins left="0.5905511811023623" right="0.3937007874015748" top="0.3937007874015748" bottom="0.1968503937007874" header="0.5118110236220472" footer="0.5118110236220472"/>
  <pageSetup fitToHeight="0" fitToWidth="1" horizontalDpi="200" verticalDpi="2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R30"/>
  <sheetViews>
    <sheetView view="pageBreakPreview" zoomScaleNormal="150" zoomScaleSheetLayoutView="100" zoomScalePageLayoutView="0" workbookViewId="0" topLeftCell="A1">
      <selection activeCell="K33" sqref="J33:K34"/>
    </sheetView>
  </sheetViews>
  <sheetFormatPr defaultColWidth="9.140625" defaultRowHeight="12.75"/>
  <cols>
    <col min="1" max="1" width="5.7109375" style="29" customWidth="1"/>
    <col min="2" max="2" width="14.140625" style="62" customWidth="1"/>
    <col min="3" max="9" width="7.57421875" style="62" customWidth="1"/>
    <col min="10" max="18" width="7.57421875" style="29" customWidth="1"/>
    <col min="19" max="16384" width="9.140625" style="29" customWidth="1"/>
  </cols>
  <sheetData>
    <row r="1" spans="1:18" ht="15.75">
      <c r="A1" s="113" t="s">
        <v>159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44"/>
    </row>
    <row r="2" spans="1:18" ht="15.75">
      <c r="A2" s="30"/>
      <c r="B2" s="30"/>
      <c r="C2" s="30"/>
      <c r="D2" s="30"/>
      <c r="E2" s="30"/>
      <c r="F2" s="30"/>
      <c r="G2" s="30"/>
      <c r="H2" s="30"/>
      <c r="I2" s="30"/>
      <c r="J2" s="30"/>
      <c r="K2" s="33"/>
      <c r="L2" s="33"/>
      <c r="M2" s="44"/>
      <c r="N2" s="44"/>
      <c r="O2" s="44"/>
      <c r="P2" s="44"/>
      <c r="Q2" s="44"/>
      <c r="R2" s="44"/>
    </row>
    <row r="3" spans="1:18" ht="20.25" customHeight="1">
      <c r="A3" s="33"/>
      <c r="B3" s="31" t="s">
        <v>2</v>
      </c>
      <c r="C3" s="32" t="s">
        <v>184</v>
      </c>
      <c r="D3" s="32"/>
      <c r="E3" s="32"/>
      <c r="F3" s="32"/>
      <c r="G3" s="32"/>
      <c r="H3" s="32"/>
      <c r="I3" s="32"/>
      <c r="J3" s="32"/>
      <c r="K3" s="32"/>
      <c r="L3" s="33"/>
      <c r="M3" s="44"/>
      <c r="N3" s="44"/>
      <c r="O3" s="44"/>
      <c r="P3" s="44"/>
      <c r="Q3" s="44"/>
      <c r="R3" s="44"/>
    </row>
    <row r="4" spans="1:18" ht="20.25" customHeight="1">
      <c r="A4" s="33"/>
      <c r="B4" s="31" t="s">
        <v>3</v>
      </c>
      <c r="C4" s="32" t="s">
        <v>90</v>
      </c>
      <c r="D4" s="32"/>
      <c r="E4" s="32"/>
      <c r="F4" s="32"/>
      <c r="G4" s="32"/>
      <c r="H4" s="32"/>
      <c r="I4" s="32"/>
      <c r="J4" s="32"/>
      <c r="K4" s="33"/>
      <c r="L4" s="33"/>
      <c r="M4" s="44"/>
      <c r="N4" s="44"/>
      <c r="O4" s="44"/>
      <c r="P4" s="44"/>
      <c r="Q4" s="44"/>
      <c r="R4" s="44"/>
    </row>
    <row r="5" spans="1:18" ht="20.25" customHeight="1">
      <c r="A5" s="33"/>
      <c r="B5" s="31" t="s">
        <v>6</v>
      </c>
      <c r="C5" s="31" t="s">
        <v>185</v>
      </c>
      <c r="D5" s="31"/>
      <c r="E5" s="31"/>
      <c r="F5" s="31"/>
      <c r="G5" s="31"/>
      <c r="H5" s="31"/>
      <c r="I5" s="31"/>
      <c r="J5" s="31"/>
      <c r="K5" s="33"/>
      <c r="L5" s="33"/>
      <c r="M5" s="44"/>
      <c r="N5" s="44"/>
      <c r="O5" s="44"/>
      <c r="P5" s="44"/>
      <c r="Q5" s="44"/>
      <c r="R5" s="44"/>
    </row>
    <row r="6" spans="1:18" ht="20.25" customHeight="1">
      <c r="A6" s="33"/>
      <c r="B6" s="31"/>
      <c r="C6" s="31"/>
      <c r="D6" s="31"/>
      <c r="E6" s="31"/>
      <c r="F6" s="31"/>
      <c r="G6" s="31"/>
      <c r="H6" s="31"/>
      <c r="I6" s="31"/>
      <c r="J6" s="31"/>
      <c r="K6" s="33"/>
      <c r="L6" s="33"/>
      <c r="M6" s="44"/>
      <c r="N6" s="44"/>
      <c r="O6" s="44"/>
      <c r="P6" s="44"/>
      <c r="Q6" s="44"/>
      <c r="R6" s="44"/>
    </row>
    <row r="7" spans="1:18" ht="27" customHeight="1" thickBot="1">
      <c r="A7" s="128" t="s">
        <v>186</v>
      </c>
      <c r="B7" s="128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44"/>
    </row>
    <row r="8" spans="1:18" ht="16.5" customHeight="1" thickBot="1">
      <c r="A8" s="130" t="s">
        <v>24</v>
      </c>
      <c r="B8" s="133" t="s">
        <v>160</v>
      </c>
      <c r="C8" s="136" t="s">
        <v>161</v>
      </c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8"/>
    </row>
    <row r="9" spans="1:18" ht="16.5" customHeight="1">
      <c r="A9" s="131"/>
      <c r="B9" s="134"/>
      <c r="C9" s="139">
        <v>42380</v>
      </c>
      <c r="D9" s="140"/>
      <c r="E9" s="140"/>
      <c r="F9" s="140"/>
      <c r="G9" s="140"/>
      <c r="H9" s="140"/>
      <c r="I9" s="141"/>
      <c r="J9" s="142">
        <v>42381</v>
      </c>
      <c r="K9" s="143"/>
      <c r="L9" s="143"/>
      <c r="M9" s="143"/>
      <c r="N9" s="144"/>
      <c r="O9" s="144"/>
      <c r="P9" s="145"/>
      <c r="Q9" s="146" t="s">
        <v>162</v>
      </c>
      <c r="R9" s="146" t="s">
        <v>163</v>
      </c>
    </row>
    <row r="10" spans="1:18" ht="20.25" customHeight="1" thickBot="1">
      <c r="A10" s="132"/>
      <c r="B10" s="135"/>
      <c r="C10" s="69" t="s">
        <v>169</v>
      </c>
      <c r="D10" s="70" t="s">
        <v>170</v>
      </c>
      <c r="E10" s="70" t="s">
        <v>171</v>
      </c>
      <c r="F10" s="70" t="s">
        <v>172</v>
      </c>
      <c r="G10" s="70" t="s">
        <v>88</v>
      </c>
      <c r="H10" s="70" t="s">
        <v>89</v>
      </c>
      <c r="I10" s="68" t="s">
        <v>164</v>
      </c>
      <c r="J10" s="69" t="s">
        <v>169</v>
      </c>
      <c r="K10" s="70" t="s">
        <v>170</v>
      </c>
      <c r="L10" s="70" t="s">
        <v>171</v>
      </c>
      <c r="M10" s="70" t="s">
        <v>172</v>
      </c>
      <c r="N10" s="70" t="s">
        <v>88</v>
      </c>
      <c r="O10" s="70" t="s">
        <v>89</v>
      </c>
      <c r="P10" s="68" t="s">
        <v>164</v>
      </c>
      <c r="Q10" s="147"/>
      <c r="R10" s="147"/>
    </row>
    <row r="11" spans="1:18" ht="29.25" customHeight="1">
      <c r="A11" s="45">
        <v>1</v>
      </c>
      <c r="B11" s="46" t="s">
        <v>78</v>
      </c>
      <c r="C11" s="47">
        <v>0</v>
      </c>
      <c r="D11" s="48">
        <v>72</v>
      </c>
      <c r="E11" s="48">
        <v>0</v>
      </c>
      <c r="F11" s="48">
        <v>71</v>
      </c>
      <c r="G11" s="65">
        <v>63</v>
      </c>
      <c r="H11" s="65">
        <v>36</v>
      </c>
      <c r="I11" s="106">
        <f aca="true" t="shared" si="0" ref="I11:I16">SUM(C11:H11)</f>
        <v>242</v>
      </c>
      <c r="J11" s="47">
        <v>0</v>
      </c>
      <c r="K11" s="48">
        <v>24</v>
      </c>
      <c r="L11" s="48">
        <v>0</v>
      </c>
      <c r="M11" s="48">
        <v>51</v>
      </c>
      <c r="N11" s="65">
        <v>57</v>
      </c>
      <c r="O11" s="65">
        <v>51</v>
      </c>
      <c r="P11" s="106">
        <f aca="true" t="shared" si="1" ref="P11:P16">SUM(J11:O11)</f>
        <v>183</v>
      </c>
      <c r="Q11" s="49">
        <f aca="true" t="shared" si="2" ref="Q11:Q16">I11+P11</f>
        <v>425</v>
      </c>
      <c r="R11" s="49">
        <v>6</v>
      </c>
    </row>
    <row r="12" spans="1:18" ht="29.25" customHeight="1">
      <c r="A12" s="51">
        <v>2</v>
      </c>
      <c r="B12" s="52" t="s">
        <v>51</v>
      </c>
      <c r="C12" s="53">
        <v>190</v>
      </c>
      <c r="D12" s="54">
        <v>35</v>
      </c>
      <c r="E12" s="54">
        <v>165</v>
      </c>
      <c r="F12" s="54">
        <v>180</v>
      </c>
      <c r="G12" s="66">
        <v>155</v>
      </c>
      <c r="H12" s="66">
        <v>81</v>
      </c>
      <c r="I12" s="107">
        <f t="shared" si="0"/>
        <v>806</v>
      </c>
      <c r="J12" s="53">
        <v>210</v>
      </c>
      <c r="K12" s="54">
        <v>80</v>
      </c>
      <c r="L12" s="54">
        <v>200</v>
      </c>
      <c r="M12" s="54">
        <v>180</v>
      </c>
      <c r="N12" s="66">
        <v>195</v>
      </c>
      <c r="O12" s="66">
        <v>107</v>
      </c>
      <c r="P12" s="107">
        <f t="shared" si="1"/>
        <v>972</v>
      </c>
      <c r="Q12" s="50">
        <f t="shared" si="2"/>
        <v>1778</v>
      </c>
      <c r="R12" s="50">
        <v>1</v>
      </c>
    </row>
    <row r="13" spans="1:18" ht="29.25" customHeight="1">
      <c r="A13" s="51">
        <v>3</v>
      </c>
      <c r="B13" s="52" t="s">
        <v>74</v>
      </c>
      <c r="C13" s="53">
        <v>70</v>
      </c>
      <c r="D13" s="54">
        <v>141</v>
      </c>
      <c r="E13" s="54">
        <v>84</v>
      </c>
      <c r="F13" s="54">
        <v>0</v>
      </c>
      <c r="G13" s="66">
        <v>21</v>
      </c>
      <c r="H13" s="66">
        <v>86</v>
      </c>
      <c r="I13" s="107">
        <f t="shared" si="0"/>
        <v>402</v>
      </c>
      <c r="J13" s="53">
        <v>50</v>
      </c>
      <c r="K13" s="54">
        <v>80</v>
      </c>
      <c r="L13" s="54">
        <v>64</v>
      </c>
      <c r="M13" s="54">
        <v>0</v>
      </c>
      <c r="N13" s="66">
        <v>0</v>
      </c>
      <c r="O13" s="66">
        <v>70</v>
      </c>
      <c r="P13" s="107">
        <f t="shared" si="1"/>
        <v>264</v>
      </c>
      <c r="Q13" s="50">
        <f t="shared" si="2"/>
        <v>666</v>
      </c>
      <c r="R13" s="50">
        <v>4</v>
      </c>
    </row>
    <row r="14" spans="1:18" ht="29.25" customHeight="1">
      <c r="A14" s="51">
        <v>4</v>
      </c>
      <c r="B14" s="52" t="s">
        <v>52</v>
      </c>
      <c r="C14" s="53">
        <v>75</v>
      </c>
      <c r="D14" s="54">
        <v>105</v>
      </c>
      <c r="E14" s="54">
        <v>18</v>
      </c>
      <c r="F14" s="54">
        <v>45</v>
      </c>
      <c r="G14" s="66">
        <v>165</v>
      </c>
      <c r="H14" s="66">
        <v>125</v>
      </c>
      <c r="I14" s="107">
        <f t="shared" si="0"/>
        <v>533</v>
      </c>
      <c r="J14" s="53">
        <v>85</v>
      </c>
      <c r="K14" s="54">
        <v>145</v>
      </c>
      <c r="L14" s="54">
        <v>21</v>
      </c>
      <c r="M14" s="54">
        <v>40</v>
      </c>
      <c r="N14" s="66">
        <v>110</v>
      </c>
      <c r="O14" s="66">
        <v>85</v>
      </c>
      <c r="P14" s="107">
        <f t="shared" si="1"/>
        <v>486</v>
      </c>
      <c r="Q14" s="50">
        <f t="shared" si="2"/>
        <v>1019</v>
      </c>
      <c r="R14" s="50">
        <v>3</v>
      </c>
    </row>
    <row r="15" spans="1:18" ht="29.25" customHeight="1">
      <c r="A15" s="51">
        <v>5</v>
      </c>
      <c r="B15" s="52" t="s">
        <v>165</v>
      </c>
      <c r="C15" s="53">
        <v>45</v>
      </c>
      <c r="D15" s="54">
        <v>147</v>
      </c>
      <c r="E15" s="54">
        <v>155</v>
      </c>
      <c r="F15" s="54">
        <v>150</v>
      </c>
      <c r="G15" s="66">
        <v>105</v>
      </c>
      <c r="H15" s="66">
        <v>70</v>
      </c>
      <c r="I15" s="107">
        <f t="shared" si="0"/>
        <v>672</v>
      </c>
      <c r="J15" s="53">
        <v>35</v>
      </c>
      <c r="K15" s="54">
        <v>132</v>
      </c>
      <c r="L15" s="54">
        <v>135</v>
      </c>
      <c r="M15" s="54">
        <v>125</v>
      </c>
      <c r="N15" s="66">
        <v>61</v>
      </c>
      <c r="O15" s="66">
        <v>60</v>
      </c>
      <c r="P15" s="107">
        <f t="shared" si="1"/>
        <v>548</v>
      </c>
      <c r="Q15" s="50">
        <f t="shared" si="2"/>
        <v>1220</v>
      </c>
      <c r="R15" s="50">
        <v>2</v>
      </c>
    </row>
    <row r="16" spans="1:18" ht="29.25" customHeight="1" thickBot="1">
      <c r="A16" s="55">
        <v>6</v>
      </c>
      <c r="B16" s="56" t="s">
        <v>166</v>
      </c>
      <c r="C16" s="57">
        <v>0</v>
      </c>
      <c r="D16" s="58">
        <v>0</v>
      </c>
      <c r="E16" s="58">
        <v>78</v>
      </c>
      <c r="F16" s="58">
        <v>69</v>
      </c>
      <c r="G16" s="67">
        <v>39</v>
      </c>
      <c r="H16" s="67">
        <v>145</v>
      </c>
      <c r="I16" s="108">
        <f t="shared" si="0"/>
        <v>331</v>
      </c>
      <c r="J16" s="57">
        <v>0</v>
      </c>
      <c r="K16" s="58">
        <v>0</v>
      </c>
      <c r="L16" s="58">
        <v>62</v>
      </c>
      <c r="M16" s="58">
        <v>86</v>
      </c>
      <c r="N16" s="67">
        <v>0</v>
      </c>
      <c r="O16" s="67">
        <v>50</v>
      </c>
      <c r="P16" s="108">
        <f t="shared" si="1"/>
        <v>198</v>
      </c>
      <c r="Q16" s="59">
        <f t="shared" si="2"/>
        <v>529</v>
      </c>
      <c r="R16" s="59">
        <v>5</v>
      </c>
    </row>
    <row r="17" spans="1:18" ht="12.75">
      <c r="A17" s="60"/>
      <c r="B17" s="61"/>
      <c r="C17" s="61"/>
      <c r="D17" s="61"/>
      <c r="E17" s="61"/>
      <c r="F17" s="61"/>
      <c r="G17" s="61"/>
      <c r="H17" s="61"/>
      <c r="I17" s="61"/>
      <c r="J17" s="60"/>
      <c r="K17" s="44"/>
      <c r="L17" s="44"/>
      <c r="M17" s="44"/>
      <c r="N17" s="44"/>
      <c r="O17" s="44"/>
      <c r="P17" s="44"/>
      <c r="Q17" s="44"/>
      <c r="R17" s="44"/>
    </row>
    <row r="18" spans="1:18" ht="12.75">
      <c r="A18" s="60"/>
      <c r="B18" s="61"/>
      <c r="C18" s="61"/>
      <c r="J18" s="60"/>
      <c r="K18" s="44"/>
      <c r="L18" s="44"/>
      <c r="M18" s="44"/>
      <c r="N18" s="44"/>
      <c r="O18" s="44"/>
      <c r="P18" s="44"/>
      <c r="Q18" s="44"/>
      <c r="R18" s="44"/>
    </row>
    <row r="19" spans="1:18" ht="12.75">
      <c r="A19" s="60"/>
      <c r="B19" s="61"/>
      <c r="C19" s="61"/>
      <c r="D19" s="61"/>
      <c r="E19" s="61"/>
      <c r="F19" s="61"/>
      <c r="G19" s="61"/>
      <c r="H19" s="61"/>
      <c r="I19" s="61"/>
      <c r="J19" s="60"/>
      <c r="K19" s="44"/>
      <c r="L19" s="44"/>
      <c r="M19" s="44"/>
      <c r="N19" s="44"/>
      <c r="O19" s="44"/>
      <c r="P19" s="44"/>
      <c r="Q19" s="44"/>
      <c r="R19" s="44"/>
    </row>
    <row r="20" spans="1:12" ht="12.75">
      <c r="A20" s="63"/>
      <c r="B20" s="64"/>
      <c r="C20" s="64"/>
      <c r="E20" s="93"/>
      <c r="F20" s="93" t="s">
        <v>216</v>
      </c>
      <c r="H20" s="93"/>
      <c r="J20" s="63"/>
      <c r="L20" s="93" t="s">
        <v>217</v>
      </c>
    </row>
    <row r="21" spans="1:10" ht="12.75">
      <c r="A21" s="63"/>
      <c r="B21" s="64"/>
      <c r="C21" s="64"/>
      <c r="D21" s="13"/>
      <c r="E21" s="13"/>
      <c r="F21" s="13"/>
      <c r="G21" s="13"/>
      <c r="H21" s="13"/>
      <c r="I21" s="64"/>
      <c r="J21" s="63"/>
    </row>
    <row r="22" spans="1:10" ht="12.75">
      <c r="A22" s="63"/>
      <c r="B22" s="64"/>
      <c r="C22" s="64"/>
      <c r="D22" s="64"/>
      <c r="E22" s="64"/>
      <c r="F22" s="64"/>
      <c r="G22" s="64"/>
      <c r="H22" s="64"/>
      <c r="I22" s="64"/>
      <c r="J22" s="63"/>
    </row>
    <row r="23" spans="1:10" ht="12.75">
      <c r="A23" s="63"/>
      <c r="B23" s="64"/>
      <c r="C23" s="64"/>
      <c r="D23" s="64"/>
      <c r="E23" s="64"/>
      <c r="F23" s="64"/>
      <c r="G23" s="64"/>
      <c r="H23" s="64"/>
      <c r="I23" s="64"/>
      <c r="J23" s="63"/>
    </row>
    <row r="24" spans="1:10" ht="12.75">
      <c r="A24" s="63"/>
      <c r="B24" s="64"/>
      <c r="C24" s="64"/>
      <c r="D24" s="64"/>
      <c r="E24" s="64"/>
      <c r="F24" s="64"/>
      <c r="G24" s="64"/>
      <c r="H24" s="64"/>
      <c r="I24" s="64"/>
      <c r="J24" s="63"/>
    </row>
    <row r="25" spans="1:10" ht="12.75">
      <c r="A25" s="63"/>
      <c r="B25" s="64"/>
      <c r="C25" s="64"/>
      <c r="D25" s="64"/>
      <c r="E25" s="64"/>
      <c r="F25" s="64"/>
      <c r="G25" s="64"/>
      <c r="H25" s="64"/>
      <c r="I25" s="64"/>
      <c r="J25" s="63"/>
    </row>
    <row r="26" spans="1:10" ht="12.75">
      <c r="A26" s="63"/>
      <c r="B26" s="64"/>
      <c r="C26" s="64"/>
      <c r="D26" s="64"/>
      <c r="E26" s="64"/>
      <c r="F26" s="64"/>
      <c r="G26" s="64"/>
      <c r="H26" s="64"/>
      <c r="I26" s="64"/>
      <c r="J26" s="63"/>
    </row>
    <row r="27" spans="1:10" ht="12.75">
      <c r="A27" s="63"/>
      <c r="B27" s="64"/>
      <c r="C27" s="64"/>
      <c r="D27" s="64"/>
      <c r="E27" s="64"/>
      <c r="F27" s="64"/>
      <c r="G27" s="64"/>
      <c r="H27" s="64"/>
      <c r="I27" s="64"/>
      <c r="J27" s="63"/>
    </row>
    <row r="28" spans="1:10" ht="12.75">
      <c r="A28" s="63"/>
      <c r="B28" s="64"/>
      <c r="C28" s="64"/>
      <c r="D28" s="64"/>
      <c r="E28" s="64"/>
      <c r="F28" s="64"/>
      <c r="G28" s="64"/>
      <c r="H28" s="64"/>
      <c r="I28" s="64"/>
      <c r="J28" s="63"/>
    </row>
    <row r="29" spans="1:10" ht="12.75">
      <c r="A29" s="63"/>
      <c r="B29" s="64"/>
      <c r="C29" s="64"/>
      <c r="D29" s="64"/>
      <c r="E29" s="64"/>
      <c r="F29" s="64"/>
      <c r="G29" s="64"/>
      <c r="H29" s="64"/>
      <c r="I29" s="64"/>
      <c r="J29" s="63"/>
    </row>
    <row r="30" spans="1:10" ht="12.75">
      <c r="A30" s="63"/>
      <c r="B30" s="64"/>
      <c r="C30" s="64"/>
      <c r="D30" s="64"/>
      <c r="E30" s="64"/>
      <c r="F30" s="64"/>
      <c r="G30" s="64"/>
      <c r="H30" s="64"/>
      <c r="I30" s="64"/>
      <c r="J30" s="63"/>
    </row>
  </sheetData>
  <sheetProtection/>
  <mergeCells count="9">
    <mergeCell ref="A1:Q1"/>
    <mergeCell ref="A7:Q7"/>
    <mergeCell ref="A8:A10"/>
    <mergeCell ref="B8:B10"/>
    <mergeCell ref="C8:R8"/>
    <mergeCell ref="C9:I9"/>
    <mergeCell ref="J9:P9"/>
    <mergeCell ref="Q9:Q10"/>
    <mergeCell ref="R9:R10"/>
  </mergeCells>
  <printOptions/>
  <pageMargins left="0.5905511811023623" right="0" top="0.5905511811023623" bottom="0.3937007874015748" header="0.5118110236220472" footer="0.5118110236220472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Ekaterina</cp:lastModifiedBy>
  <cp:lastPrinted>2016-01-12T11:00:43Z</cp:lastPrinted>
  <dcterms:created xsi:type="dcterms:W3CDTF">1996-10-08T23:32:33Z</dcterms:created>
  <dcterms:modified xsi:type="dcterms:W3CDTF">2016-01-15T09:54:57Z</dcterms:modified>
  <cp:category/>
  <cp:version/>
  <cp:contentType/>
  <cp:contentStatus/>
</cp:coreProperties>
</file>